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CT146" i="1"/>
  <c r="BZ277"/>
  <c r="BF277"/>
  <c r="BZ275"/>
  <c r="BT275"/>
  <c r="BF275"/>
  <c r="AZ275"/>
  <c r="BZ273"/>
  <c r="BF273"/>
  <c r="BZ271"/>
  <c r="BT271"/>
  <c r="BF271"/>
  <c r="AZ271"/>
  <c r="BZ259"/>
  <c r="BT259"/>
  <c r="BF259"/>
  <c r="AZ259"/>
  <c r="BB130"/>
  <c r="CT225"/>
  <c r="CN219"/>
  <c r="CT219" s="1"/>
  <c r="CN193"/>
  <c r="CN182"/>
  <c r="CG197"/>
  <c r="CG201" s="1"/>
  <c r="CT203"/>
  <c r="BM201"/>
  <c r="AS201"/>
  <c r="CT199"/>
  <c r="BZ199"/>
  <c r="BF199"/>
  <c r="BZ197"/>
  <c r="BF197"/>
  <c r="CG155"/>
  <c r="BZ201" l="1"/>
  <c r="CN223"/>
  <c r="BF201"/>
  <c r="CT197"/>
  <c r="CT201" s="1"/>
  <c r="BV133" l="1"/>
  <c r="BH134"/>
  <c r="BV134" s="1"/>
  <c r="AV133"/>
  <c r="AH134"/>
  <c r="AO134" s="1"/>
  <c r="AB132"/>
  <c r="BH131"/>
  <c r="BH135" s="1"/>
  <c r="BC94" s="1"/>
  <c r="AH131"/>
  <c r="AB130"/>
  <c r="AB131"/>
  <c r="CB122"/>
  <c r="BH387" s="1"/>
  <c r="CH122"/>
  <c r="CV121"/>
  <c r="CO121"/>
  <c r="CV114"/>
  <c r="CO114"/>
  <c r="CO122" s="1"/>
  <c r="BV114"/>
  <c r="BO114"/>
  <c r="AV114"/>
  <c r="AO114"/>
  <c r="CV113"/>
  <c r="BV113"/>
  <c r="AV113"/>
  <c r="CV112"/>
  <c r="BV112"/>
  <c r="AV112"/>
  <c r="BO134" l="1"/>
  <c r="AV134"/>
  <c r="AH135"/>
  <c r="AC94" s="1"/>
  <c r="BZ255" l="1"/>
  <c r="BF255"/>
  <c r="CT193"/>
  <c r="AQ364"/>
  <c r="AQ344" s="1"/>
  <c r="CT185" l="1"/>
  <c r="BZ250" l="1"/>
  <c r="BF250"/>
  <c r="BZ246"/>
  <c r="BF246"/>
  <c r="BZ268"/>
  <c r="BF268"/>
  <c r="BZ264"/>
  <c r="BF264"/>
  <c r="BZ241"/>
  <c r="BF241"/>
  <c r="BZ237"/>
  <c r="BF237"/>
  <c r="CT221"/>
  <c r="CN189" l="1"/>
  <c r="BM244"/>
  <c r="AS244"/>
  <c r="BB132"/>
  <c r="BM262" s="1"/>
  <c r="AS262"/>
  <c r="BB129"/>
  <c r="AB129"/>
  <c r="AS235" l="1"/>
  <c r="BF235" s="1"/>
  <c r="BF239" s="1"/>
  <c r="AB135"/>
  <c r="X93" s="1"/>
  <c r="W57" s="1"/>
  <c r="AP57" s="1"/>
  <c r="BM235"/>
  <c r="BZ235" s="1"/>
  <c r="BZ239" s="1"/>
  <c r="BB135"/>
  <c r="AV93" s="1"/>
  <c r="AV95" s="1"/>
  <c r="BD336" s="1"/>
  <c r="AZ253"/>
  <c r="BF253" s="1"/>
  <c r="BF257" s="1"/>
  <c r="BO344"/>
  <c r="BO363" s="1"/>
  <c r="BO364" s="1"/>
  <c r="BT253"/>
  <c r="BZ253" s="1"/>
  <c r="BZ257" s="1"/>
  <c r="CA344"/>
  <c r="CA363" s="1"/>
  <c r="CA364" s="1"/>
  <c r="CT182"/>
  <c r="CT189" s="1"/>
  <c r="BM266"/>
  <c r="BZ262"/>
  <c r="BZ266" s="1"/>
  <c r="AS266"/>
  <c r="BF262"/>
  <c r="BF266" s="1"/>
  <c r="AS248"/>
  <c r="BF244"/>
  <c r="BF248" s="1"/>
  <c r="BM248"/>
  <c r="BZ244"/>
  <c r="BZ248" s="1"/>
  <c r="BC364"/>
  <c r="BC344" s="1"/>
  <c r="Y358"/>
  <c r="X71"/>
  <c r="X73" s="1"/>
  <c r="AL328" s="1"/>
  <c r="AL329" s="1"/>
  <c r="AM395"/>
  <c r="BT189"/>
  <c r="BZ148"/>
  <c r="BZ146"/>
  <c r="AZ214"/>
  <c r="BF214" s="1"/>
  <c r="AZ213"/>
  <c r="BF213" s="1"/>
  <c r="BF206"/>
  <c r="BF192"/>
  <c r="BF187"/>
  <c r="BF186"/>
  <c r="BF184"/>
  <c r="BF164"/>
  <c r="BF166"/>
  <c r="AS168"/>
  <c r="AV115"/>
  <c r="AV116"/>
  <c r="AV120"/>
  <c r="AV111"/>
  <c r="AO120"/>
  <c r="BB47"/>
  <c r="BO47" s="1"/>
  <c r="AC47"/>
  <c r="AC72" s="1"/>
  <c r="BI72"/>
  <c r="BH48"/>
  <c r="BH47"/>
  <c r="BH49" s="1"/>
  <c r="BT257"/>
  <c r="AZ257"/>
  <c r="CT161"/>
  <c r="AT395"/>
  <c r="W49"/>
  <c r="AF378" s="1"/>
  <c r="AE364"/>
  <c r="AE344" s="1"/>
  <c r="Y362"/>
  <c r="Y361"/>
  <c r="Y360"/>
  <c r="Y359"/>
  <c r="BB59"/>
  <c r="BO59" s="1"/>
  <c r="AC59"/>
  <c r="AP59" s="1"/>
  <c r="BC95"/>
  <c r="BJ336" s="1"/>
  <c r="BJ337" s="1"/>
  <c r="AC95"/>
  <c r="AR336" s="1"/>
  <c r="AR337" s="1"/>
  <c r="BI94"/>
  <c r="BI95" s="1"/>
  <c r="BP93"/>
  <c r="BP94"/>
  <c r="AI94"/>
  <c r="AI95" s="1"/>
  <c r="AP94"/>
  <c r="AV73"/>
  <c r="BD328" s="1"/>
  <c r="BD329" s="1"/>
  <c r="BC73"/>
  <c r="BJ328" s="1"/>
  <c r="CH72"/>
  <c r="BM239"/>
  <c r="AS239"/>
  <c r="CG146"/>
  <c r="CT155"/>
  <c r="BO131"/>
  <c r="BO135" s="1"/>
  <c r="BV129"/>
  <c r="BV132"/>
  <c r="BV130"/>
  <c r="BV131"/>
  <c r="AO131"/>
  <c r="AO135" s="1"/>
  <c r="AV129"/>
  <c r="AV132"/>
  <c r="AV130"/>
  <c r="AV131"/>
  <c r="CV115"/>
  <c r="BV115"/>
  <c r="Y395"/>
  <c r="AF395"/>
  <c r="BH388"/>
  <c r="CJ387"/>
  <c r="CJ388" s="1"/>
  <c r="BA387"/>
  <c r="BA388" s="1"/>
  <c r="Y388"/>
  <c r="CB72"/>
  <c r="CB73" s="1"/>
  <c r="CB328" s="1"/>
  <c r="CB329" s="1"/>
  <c r="Y379"/>
  <c r="CT148"/>
  <c r="CT223"/>
  <c r="CT157"/>
  <c r="CG159"/>
  <c r="CV111"/>
  <c r="CV116"/>
  <c r="CV120"/>
  <c r="BV71"/>
  <c r="BV73" s="1"/>
  <c r="BV328" s="1"/>
  <c r="AZ194"/>
  <c r="BM150"/>
  <c r="BF146"/>
  <c r="AS150"/>
  <c r="BZ182"/>
  <c r="BZ189" s="1"/>
  <c r="BF182"/>
  <c r="BF190" s="1"/>
  <c r="AZ190"/>
  <c r="BZ159"/>
  <c r="BM159"/>
  <c r="BF155"/>
  <c r="BF159" s="1"/>
  <c r="AS159"/>
  <c r="BB122"/>
  <c r="BH122"/>
  <c r="BO122"/>
  <c r="BV116"/>
  <c r="BV120"/>
  <c r="BV111"/>
  <c r="AB122"/>
  <c r="AH122"/>
  <c r="BI73"/>
  <c r="BP71"/>
  <c r="BP72"/>
  <c r="BO45"/>
  <c r="BO48"/>
  <c r="BB49"/>
  <c r="AV49"/>
  <c r="AI47"/>
  <c r="AI49" s="1"/>
  <c r="AC49"/>
  <c r="AP45"/>
  <c r="AP47"/>
  <c r="AP48"/>
  <c r="AI48"/>
  <c r="AC61"/>
  <c r="BF150" l="1"/>
  <c r="BB61"/>
  <c r="AP71"/>
  <c r="AV57"/>
  <c r="AC60"/>
  <c r="AP60" s="1"/>
  <c r="AP93"/>
  <c r="AP95" s="1"/>
  <c r="X95"/>
  <c r="AL336" s="1"/>
  <c r="AL337" s="1"/>
  <c r="BZ150"/>
  <c r="BV135"/>
  <c r="AI59"/>
  <c r="AI60" s="1"/>
  <c r="AV135"/>
  <c r="BP95"/>
  <c r="BF168"/>
  <c r="BF194"/>
  <c r="BH59"/>
  <c r="BH61" s="1"/>
  <c r="BB60"/>
  <c r="BO60" s="1"/>
  <c r="CG150"/>
  <c r="AV122"/>
  <c r="CV122"/>
  <c r="BP73"/>
  <c r="AI61"/>
  <c r="AP49"/>
  <c r="BV122"/>
  <c r="BO49"/>
  <c r="BV378"/>
  <c r="BV379" s="1"/>
  <c r="AF379"/>
  <c r="CT159"/>
  <c r="CO72"/>
  <c r="AP61"/>
  <c r="BJ329"/>
  <c r="BP328"/>
  <c r="BP329" s="1"/>
  <c r="AX336"/>
  <c r="AX337" s="1"/>
  <c r="AC73"/>
  <c r="AR328" s="1"/>
  <c r="AX328" s="1"/>
  <c r="AX329" s="1"/>
  <c r="AP72"/>
  <c r="AP73" s="1"/>
  <c r="AI72"/>
  <c r="AI73" s="1"/>
  <c r="BD337"/>
  <c r="BP336"/>
  <c r="BP337" s="1"/>
  <c r="CT150"/>
  <c r="W61"/>
  <c r="AO122"/>
  <c r="CH73"/>
  <c r="CG48"/>
  <c r="CG47" s="1"/>
  <c r="CG49" s="1"/>
  <c r="CA48"/>
  <c r="CO71"/>
  <c r="BV329"/>
  <c r="CH328"/>
  <c r="CH329" s="1"/>
  <c r="BU45"/>
  <c r="BO57" l="1"/>
  <c r="BO61" s="1"/>
  <c r="AV61"/>
  <c r="AR329"/>
  <c r="BH60"/>
  <c r="CO73"/>
  <c r="CA47"/>
  <c r="CN48"/>
  <c r="CN45"/>
  <c r="BU49"/>
  <c r="CA49" l="1"/>
  <c r="CN47"/>
  <c r="CN49" s="1"/>
</calcChain>
</file>

<file path=xl/sharedStrings.xml><?xml version="1.0" encoding="utf-8"?>
<sst xmlns="http://schemas.openxmlformats.org/spreadsheetml/2006/main" count="725" uniqueCount="223">
  <si>
    <t>ЗАТВЕРДЖЕНО</t>
  </si>
  <si>
    <t>Наказ Міністерства фінансів України</t>
  </si>
  <si>
    <t>17.07.2015 року № 648</t>
  </si>
  <si>
    <t>(у редакції наказу Міністерства фінансів України від 07 серпня 2019 року N 336)</t>
  </si>
  <si>
    <t>1.  ДЕПАРТАМЕНТ ОХОРОНИ ЗДОРОВ’Я ВІННИЦЬКОЇ МІСЬКОЇ РАДИ</t>
  </si>
  <si>
    <t xml:space="preserve"> 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</si>
  <si>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</si>
  <si>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</si>
  <si>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>(найменування відповідального виконавця)</t>
  </si>
  <si>
    <t xml:space="preserve"> 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</si>
  <si>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</si>
  <si>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Первинна медична допомога населенню, що надається центрами первинної медичної (медико-санітарної) допомоги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</si>
  <si>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</si>
  <si>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</si>
  <si>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</si>
  <si>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</si>
  <si>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</si>
  <si>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1) мета бюджетної програми, строки її реалізації</t>
  </si>
  <si>
    <t>Розвиток та підтримка центрів первинної медико-санітарної допомоги</t>
  </si>
  <si>
    <t>2) завдання бюджетної програми</t>
  </si>
  <si>
    <t>Оплата комунальних послуг та енергоносіїв</t>
  </si>
  <si>
    <t>Оплата послуг оренди приміщень</t>
  </si>
  <si>
    <t>Проведення капітального ремонту</t>
  </si>
  <si>
    <t>3) 	підстави реалізації бюджетної програми</t>
  </si>
  <si>
    <t>5. Надходження для виконання бюджетної програми:</t>
  </si>
  <si>
    <t>(грн)</t>
  </si>
  <si>
    <t>Код</t>
  </si>
  <si>
    <t>Найменування</t>
  </si>
  <si>
    <t>загальний
фонд</t>
  </si>
  <si>
    <t>спеціальний фонд</t>
  </si>
  <si>
    <t>у тому числі бюджет розвитку</t>
  </si>
  <si>
    <t>разом (3+4)</t>
  </si>
  <si>
    <t>разом (7+8)</t>
  </si>
  <si>
    <t>разом (11+12)</t>
  </si>
  <si>
    <t>Надходження із загального фонду бюджету</t>
  </si>
  <si>
    <t>Х</t>
  </si>
  <si>
    <t>Власні надходження бюджетних установ (розписати за видами надходжень)</t>
  </si>
  <si>
    <t>X</t>
  </si>
  <si>
    <t>Інші надходження спеціального фонду
(розписати за видами надходжень)</t>
  </si>
  <si>
    <t xml:space="preserve">Кошти, що передаються із загального фонду бюджету до бюджету розвитку (спеціального фонду) </t>
  </si>
  <si>
    <t>УСЬОГО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</si>
  <si>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</si>
  <si>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</si>
  <si>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</si>
  <si>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</si>
  <si>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Код Класифікації кредитування бюджету</t>
  </si>
  <si>
    <t>7. Витрати за напрямами використання бюджетних коштів:</t>
  </si>
  <si>
    <t>№ з/п</t>
  </si>
  <si>
    <t>Напрями використання бюджетних коштів</t>
  </si>
  <si>
    <t>8. Результативні показники бюджетної програми:</t>
  </si>
  <si>
    <t>Показники</t>
  </si>
  <si>
    <t>Одиниця виміру</t>
  </si>
  <si>
    <t>Джерело інформації</t>
  </si>
  <si>
    <t>загальний фонд</t>
  </si>
  <si>
    <t>разом (5+6)</t>
  </si>
  <si>
    <t>разом (8+9)</t>
  </si>
  <si>
    <t>Завдання 1</t>
  </si>
  <si>
    <t>затрат</t>
  </si>
  <si>
    <t>обсяг видатків</t>
  </si>
  <si>
    <t>грн.</t>
  </si>
  <si>
    <t>Кошторис</t>
  </si>
  <si>
    <t>продукту</t>
  </si>
  <si>
    <t>кількість закладів</t>
  </si>
  <si>
    <t>од.</t>
  </si>
  <si>
    <t>Мережа розпорядників і одержувачів бюджетних коштів бюджету ВМТГ</t>
  </si>
  <si>
    <t>ефективності</t>
  </si>
  <si>
    <t>середні видатки на 1 заклад</t>
  </si>
  <si>
    <t>Розрахунковий показник</t>
  </si>
  <si>
    <t>якості</t>
  </si>
  <si>
    <t>рівень забезпечення потреби</t>
  </si>
  <si>
    <t>відс.</t>
  </si>
  <si>
    <t>Завдання 2</t>
  </si>
  <si>
    <t>кількість об'єктів, що планується відремонтувати</t>
  </si>
  <si>
    <t>загальна площа об'єктів, що потребують ремонту</t>
  </si>
  <si>
    <t>кв. м.</t>
  </si>
  <si>
    <t>Інвентарна справа</t>
  </si>
  <si>
    <t>площа відремонтованих приміщень, територій</t>
  </si>
  <si>
    <t>середня вартість ремонту одного об'єкта</t>
  </si>
  <si>
    <t>питома вага відремонтованої площі у загальній площі об'єктів, що потребують ремонту</t>
  </si>
  <si>
    <t>Завдання 3</t>
  </si>
  <si>
    <t>кількість закладів, де проводиться оплата послуг оренди приміщень</t>
  </si>
  <si>
    <t>Довідка департаменту охорони здоров'я про зведення планових показників</t>
  </si>
  <si>
    <t>Завдання 4</t>
  </si>
  <si>
    <t>Обсяг видатків</t>
  </si>
  <si>
    <t>кількість одиниць придбаного обладнання</t>
  </si>
  <si>
    <t>середні видатки на придбання одиниці обладнання</t>
  </si>
  <si>
    <t>динаміка кількості придбаного обладнання порівняно з попереднім роком</t>
  </si>
  <si>
    <t>Завдання 5</t>
  </si>
  <si>
    <t>9. Структура видатків на оплату праці:</t>
  </si>
  <si>
    <t>фактична наявність на 30.09.2021</t>
  </si>
  <si>
    <t>в т.ч. оплата праці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</si>
  <si>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</si>
  <si>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</si>
  <si>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затверджено</t>
  </si>
  <si>
    <t>фактично зайняті</t>
  </si>
  <si>
    <t>Усього штатних одиниць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</si>
  <si>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</si>
  <si>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</si>
  <si>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Найменування місцевої/ регіональної програми</t>
  </si>
  <si>
    <t>Коли та яким документом затверджена</t>
  </si>
  <si>
    <t>разом (4+5)</t>
  </si>
  <si>
    <t>разом (10+11)</t>
  </si>
  <si>
    <t>Найменування об'єкта відповідно до проектно-кошторисної документації</t>
  </si>
  <si>
    <t>Строк реалізації об'єкту (рік початку і завершення)</t>
  </si>
  <si>
    <t>Загальна вартість об'єкту</t>
  </si>
  <si>
    <t>Спеціальний фонд (бюджет розвитку)</t>
  </si>
  <si>
    <t>Рівень будівельної готовності               об'єкта  на кінець бюджетного періоду, %</t>
  </si>
  <si>
    <t>0712111    Первинна медична допомога населенню, що надається центрами первинної медичної (медико-санітарної) допомоги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</si>
  <si>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</si>
  <si>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</si>
  <si>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</si>
  <si>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>Кредиторська заборгованість на початок минулого бюджетного періоду</t>
  </si>
  <si>
    <t>Кредиторська заборгованість на кінець минулого бюджетного періоду</t>
  </si>
  <si>
    <t>Зміна кредиторської заборгованості (6–5)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</si>
  <si>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</si>
  <si>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</si>
  <si>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</si>
  <si>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</si>
  <si>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затверджені призначення</t>
  </si>
  <si>
    <t xml:space="preserve">кредиторська заборгованість на початок поточного бюджетного періоду </t>
  </si>
  <si>
    <t>планується погасити кредиторську заборгованість за рахунок коштів</t>
  </si>
  <si>
    <t>очікуваний обсяг взяття поточних зобов'язань (3-5)</t>
  </si>
  <si>
    <t>граничний обсяг</t>
  </si>
  <si>
    <t>можлива кредиторська заборгованість на початок планового бюджетного періоду  (4-5-6)</t>
  </si>
  <si>
    <t>очікуваний обсяг взяття поточних зобов'язань (8-9)</t>
  </si>
  <si>
    <t>Причини виникнення заборгованості</t>
  </si>
  <si>
    <t>Вжиті заходи щодо погашення заборгованості</t>
  </si>
  <si>
    <t>Директор департаменту охорони здоров'я ВМР</t>
  </si>
  <si>
    <t>(підпис)</t>
  </si>
  <si>
    <t>Головний бухгалтер</t>
  </si>
  <si>
    <t>(ініціали та прізвище)</t>
  </si>
  <si>
    <t>Придбання обладнання (в т.ч. медичного) і предметів довгострокового користування</t>
  </si>
  <si>
    <t>Реалізація проєктів в рамках "Бюджету громадських ініціатив Вінницької міської територіальної громади"</t>
  </si>
  <si>
    <t xml:space="preserve">кількість проєктів, які планується реалізувати </t>
  </si>
  <si>
    <t>Рішення виконавчого комітету міської ради</t>
  </si>
  <si>
    <t>середня вартість реалізації одного проєкту</t>
  </si>
  <si>
    <t xml:space="preserve">2.  Департамент охорони здоров'я 		</t>
  </si>
  <si>
    <t>Проведення капітальних ремонтів</t>
  </si>
  <si>
    <t>Благоустрій території</t>
  </si>
  <si>
    <t>2026 рік (прогноз)</t>
  </si>
  <si>
    <t>кількість об'єктів, де планується провести благоустрій</t>
  </si>
  <si>
    <t>Розрахунок потреби</t>
  </si>
  <si>
    <t>середня вартість благоустрою одного об'єкта</t>
  </si>
  <si>
    <t>динаміка кількості об'єктів, де планується провести благоустрій, порівняно з попереднім роком</t>
  </si>
  <si>
    <t>середня вартість капітального ремонту одного об'єкта</t>
  </si>
  <si>
    <t>динаміка кількості об'єктів, що планується відремонтувати, порівняно з попереднім роком</t>
  </si>
  <si>
    <t>Рішення Вінницької міської ради  "Про бюджет на відповідний рік"</t>
  </si>
  <si>
    <t>Придбання паливно-мастильних матеріалів</t>
  </si>
  <si>
    <t>Завдання 6</t>
  </si>
  <si>
    <t>Рішення Вінницької міської ради від 24.12.2021р. (зі змінами)</t>
  </si>
  <si>
    <t>"Здоров'я вінничан ..."</t>
  </si>
  <si>
    <t xml:space="preserve">Рішення Вінницької міської ради </t>
  </si>
  <si>
    <t>2022-2023</t>
  </si>
  <si>
    <t>Реєстрація бюджетних зобов'язань здійснюється відповідно до наказу МФУ від 23.08.2012 року №938 "Про затвердження Порядку казначейського обслуговування місцевих бюджетів" (зі змінами) та  Порядку реєстрації та обліку бюджетних зобов'язань розпорядників бюджетних коштів та одержувачів бюджетних коштів в органах ДКСУ, який затверджений наказом МФУ від 02.03.2012 року №309</t>
  </si>
  <si>
    <t>інші об'єкти</t>
  </si>
  <si>
    <t>кількість закладів, де планується здійснити капітальний ремонт</t>
  </si>
  <si>
    <t>середні витрати на проведення капітального ремонту в 1-му закладі</t>
  </si>
  <si>
    <t xml:space="preserve">Розрахункові дані </t>
  </si>
  <si>
    <t>питома вага закладів, що планується відремонтувати у загальній кількості центрів первинної медико-соціальної допомоги</t>
  </si>
  <si>
    <t>Олександр ШИШ</t>
  </si>
  <si>
    <t>Любов ДУБ</t>
  </si>
  <si>
    <t>1) надходження для виконання бюджетної програми у 2023 -2025 роках:</t>
  </si>
  <si>
    <t>2023 рік (звіт)</t>
  </si>
  <si>
    <t>2024 рік (затверджено)</t>
  </si>
  <si>
    <t>2025 рік (проект)</t>
  </si>
  <si>
    <t>2027 рік (прогноз)</t>
  </si>
  <si>
    <t>2) надходження для виконання бюджетної програми у 2026 -2027 роках:</t>
  </si>
  <si>
    <t>1) видатки за кодами Економічної класифікації видатків бюджету у 2023 -2025 роках:</t>
  </si>
  <si>
    <t>2) надання кредитів за кодами Класифікації кредитування бюджету у 2023 -2025 роках:</t>
  </si>
  <si>
    <t>3) видатки за кодами Економічної класифікації видатків бюджету у  2026 - 2027 роках:</t>
  </si>
  <si>
    <t>4) надання кредитів за кодами Класифікації кредитування бюджету у 2026 -2027 роках:</t>
  </si>
  <si>
    <t>1) витрати за напрямами використання бюджетних коштів у 2023 -2025 роках:</t>
  </si>
  <si>
    <t xml:space="preserve">2023 рік (звіт)			</t>
  </si>
  <si>
    <t xml:space="preserve">2024 рік (затверджено)			</t>
  </si>
  <si>
    <t>2025рік (проект)</t>
  </si>
  <si>
    <t>2) витрати за напрямами використання бюджетних коштів у 2026 -2027  роках:</t>
  </si>
  <si>
    <t>1) результативні показники бюджетної програми у 2023 - 2025 роках:</t>
  </si>
  <si>
    <t>1/0</t>
  </si>
  <si>
    <t>2024 рік (план)</t>
  </si>
  <si>
    <t>1) місцеві/регіональні програми, які виконуються в межах бюджетної програми у 2023 - 2025 роках:</t>
  </si>
  <si>
    <t>2) результативні показники бюджетної програми у  2026 - 2027 роках:</t>
  </si>
  <si>
    <t>2024рік (затверджено)</t>
  </si>
  <si>
    <t>2026 рік  (прогноз)</t>
  </si>
  <si>
    <t xml:space="preserve"> 2027 рік (прогноз)</t>
  </si>
  <si>
    <t xml:space="preserve">12. Об’єкти, які виконуються в межах бюджетної програми за рахунок коштів бюджету розвитку  у 2023 - 2027 роках:											</t>
  </si>
  <si>
    <t>13. Аналіз результатів, досягнутих внаслідок використання коштів загального фонду бюджету у 2023 році, очікувані результати у 2024 році, обґрунтування необхідності передбачення витрат на 2025-2027 роки.</t>
  </si>
  <si>
    <t xml:space="preserve"> 14. Бюджетні зобов'язання у 2023 - 2025  роках:</t>
  </si>
  <si>
    <t>1) кредиторська заборгованість місцевого бюджету у  2023  році:</t>
  </si>
  <si>
    <t>2) кредиторська заборгованість місцевого бюджету у  2024 - 2025 роках:</t>
  </si>
  <si>
    <t>3) дебіторська заборгованість у 2023 - 2024  роках:</t>
  </si>
  <si>
    <t>Дебіторська заборгованість на 01.01. 2023</t>
  </si>
  <si>
    <t>Дебіторська
заборгованість на 01.01. 2024</t>
  </si>
  <si>
    <t xml:space="preserve"> 4) аналіз управління бюджетними зобов'язаннями та пропозиції щодо упорядкування бюджетних зобов'язань у 2025 році.</t>
  </si>
  <si>
    <t>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внаслідок використання коштів спеціального фонду бюджету у 2023 році, та очікувані результати у  2024 році.</t>
  </si>
  <si>
    <t>БЮДЖЕТНИЙ ЗАПИТ НА 2025 -2027  РОКИ індивідуальний, Форма 2025-2</t>
  </si>
  <si>
    <t>4.	Мета та завдання бюджетної програми  на  2025 -2027 роки</t>
  </si>
  <si>
    <r>
      <t xml:space="preserve">Капітальний ремонт покрівлі 1-го корпусу </t>
    </r>
    <r>
      <rPr>
        <b/>
        <i/>
        <sz val="8"/>
        <rFont val="Arial"/>
        <family val="2"/>
        <charset val="204"/>
      </rPr>
      <t>КНП "ЦПМСД №2</t>
    </r>
    <r>
      <rPr>
        <i/>
        <sz val="8"/>
        <rFont val="Arial"/>
        <family val="2"/>
        <charset val="204"/>
      </rPr>
      <t xml:space="preserve"> м. Вінниці"</t>
    </r>
  </si>
  <si>
    <r>
      <t xml:space="preserve">Капітальний ремонт покрівлі приміщення </t>
    </r>
    <r>
      <rPr>
        <b/>
        <i/>
        <sz val="8"/>
        <rFont val="Arial"/>
        <family val="2"/>
        <charset val="204"/>
      </rPr>
      <t>амбулаторії №4 КНП "ЦПМСД №5"</t>
    </r>
    <r>
      <rPr>
        <i/>
        <sz val="8"/>
        <rFont val="Arial"/>
        <family val="2"/>
        <charset val="204"/>
      </rPr>
      <t xml:space="preserve"> за адресою 1-й провулок Український,6-А</t>
    </r>
  </si>
  <si>
    <r>
      <t>Капітальний ремонт вхідної групи з встановленням підйомника в</t>
    </r>
    <r>
      <rPr>
        <b/>
        <i/>
        <sz val="8"/>
        <rFont val="Arial"/>
        <family val="2"/>
        <charset val="204"/>
      </rPr>
      <t xml:space="preserve"> корпусі №1 КНП "ЦПМСД №2"</t>
    </r>
    <r>
      <rPr>
        <i/>
        <sz val="8"/>
        <rFont val="Arial"/>
        <family val="2"/>
        <charset val="204"/>
      </rPr>
      <t xml:space="preserve"> за адресою м. Вінниця, вул Магістратська, б.44</t>
    </r>
  </si>
  <si>
    <r>
      <t xml:space="preserve">Комфортний простір очікування та відпочинку пацієнтів та відвідувачів амбулаторії </t>
    </r>
    <r>
      <rPr>
        <b/>
        <i/>
        <sz val="8"/>
        <color indexed="8"/>
        <rFont val="Arial"/>
        <family val="2"/>
        <charset val="204"/>
      </rPr>
      <t>КНП "ЦПМСД №1" с. Писарівки</t>
    </r>
  </si>
  <si>
    <r>
      <t xml:space="preserve">Капітальний ремонт приміщення </t>
    </r>
    <r>
      <rPr>
        <b/>
        <i/>
        <sz val="8"/>
        <rFont val="Arial"/>
        <family val="2"/>
        <charset val="204"/>
      </rPr>
      <t>ФАПу в селі Малі Крушлинці КНП ЦПМСД №1"</t>
    </r>
    <r>
      <rPr>
        <i/>
        <sz val="8"/>
        <rFont val="Arial"/>
        <family val="2"/>
        <charset val="204"/>
      </rPr>
      <t xml:space="preserve"> м. Вінниці</t>
    </r>
  </si>
  <si>
    <r>
      <t xml:space="preserve">Капітальний ремонт покрівлі адміністративного  корпусу </t>
    </r>
    <r>
      <rPr>
        <b/>
        <i/>
        <sz val="8"/>
        <rFont val="Arial"/>
        <family val="2"/>
        <charset val="204"/>
      </rPr>
      <t xml:space="preserve">КНП "ЦПМСД №2" </t>
    </r>
    <r>
      <rPr>
        <i/>
        <sz val="8"/>
        <rFont val="Arial"/>
        <family val="2"/>
        <charset val="204"/>
      </rPr>
      <t>м. Вінниці за адресою:вул. Магістратська,44</t>
    </r>
  </si>
  <si>
    <r>
      <t xml:space="preserve">Капітальний ремонт покрівлі будівлі поліклініки </t>
    </r>
    <r>
      <rPr>
        <b/>
        <i/>
        <sz val="8"/>
        <rFont val="Arial"/>
        <family val="2"/>
        <charset val="204"/>
      </rPr>
      <t>КНП "ЦПМСД №3"</t>
    </r>
    <r>
      <rPr>
        <i/>
        <sz val="8"/>
        <rFont val="Arial"/>
        <family val="2"/>
        <charset val="204"/>
      </rPr>
      <t xml:space="preserve"> м. Вінниці за адресою:вул. Хмельницьке шосе,96</t>
    </r>
  </si>
  <si>
    <r>
      <t xml:space="preserve">Капітальний ремонт вхідної групи з встановленням підйомника в будівлі </t>
    </r>
    <r>
      <rPr>
        <b/>
        <i/>
        <sz val="8"/>
        <rFont val="Arial"/>
        <family val="2"/>
        <charset val="204"/>
      </rPr>
      <t>КНП "ЦПМСД №4"</t>
    </r>
    <r>
      <rPr>
        <i/>
        <sz val="8"/>
        <rFont val="Arial"/>
        <family val="2"/>
        <charset val="204"/>
      </rPr>
      <t xml:space="preserve"> за адресою м. Вінниця, вул Замостянська, б.18</t>
    </r>
  </si>
  <si>
    <t>2) місцеві/регіональні програми, які виконуються в межах бюджетної програми у 2026 - 2027 роках:</t>
  </si>
  <si>
    <t>2024-2025</t>
  </si>
  <si>
    <r>
      <t xml:space="preserve">Капітальний ремонт </t>
    </r>
    <r>
      <rPr>
        <b/>
        <i/>
        <sz val="8"/>
        <rFont val="Arial"/>
        <family val="2"/>
        <charset val="204"/>
      </rPr>
      <t>системи опалення</t>
    </r>
    <r>
      <rPr>
        <i/>
        <sz val="8"/>
        <rFont val="Arial"/>
        <family val="2"/>
        <charset val="204"/>
      </rPr>
      <t xml:space="preserve"> з встановленням енергозберігаючого обладнання в будівлі головного корпусу </t>
    </r>
    <r>
      <rPr>
        <b/>
        <i/>
        <sz val="8"/>
        <rFont val="Arial"/>
        <family val="2"/>
        <charset val="204"/>
      </rPr>
      <t>КНП "ЦПМСД №1</t>
    </r>
    <r>
      <rPr>
        <i/>
        <sz val="8"/>
        <rFont val="Arial"/>
        <family val="2"/>
        <charset val="204"/>
      </rPr>
      <t xml:space="preserve"> м.Вінниці</t>
    </r>
    <r>
      <rPr>
        <b/>
        <i/>
        <sz val="8"/>
        <rFont val="Arial"/>
        <family val="2"/>
        <charset val="204"/>
      </rPr>
      <t>"</t>
    </r>
    <r>
      <rPr>
        <i/>
        <sz val="8"/>
        <rFont val="Arial"/>
        <family val="2"/>
        <charset val="204"/>
      </rPr>
      <t xml:space="preserve"> по </t>
    </r>
    <r>
      <rPr>
        <b/>
        <i/>
        <sz val="8"/>
        <rFont val="Arial"/>
        <family val="2"/>
        <charset val="204"/>
      </rPr>
      <t>вул.Покровська, 108 в с.Писарівка</t>
    </r>
    <r>
      <rPr>
        <i/>
        <sz val="8"/>
        <rFont val="Arial"/>
        <family val="2"/>
        <charset val="204"/>
      </rPr>
      <t xml:space="preserve"> Вінницького району Вінницької області</t>
    </r>
  </si>
  <si>
    <r>
      <t xml:space="preserve">Капітальний ремонт будівлі </t>
    </r>
    <r>
      <rPr>
        <b/>
        <i/>
        <sz val="8"/>
        <rFont val="Arial"/>
        <family val="2"/>
        <charset val="204"/>
      </rPr>
      <t>КНП "ЦПМСД №1</t>
    </r>
    <r>
      <rPr>
        <i/>
        <sz val="8"/>
        <rFont val="Arial"/>
        <family val="2"/>
        <charset val="204"/>
      </rPr>
      <t xml:space="preserve"> м.Вінниці"з влаштуванням енергозберігаючих заходів по </t>
    </r>
    <r>
      <rPr>
        <b/>
        <i/>
        <sz val="8"/>
        <rFont val="Arial"/>
        <family val="2"/>
        <charset val="204"/>
      </rPr>
      <t>вул.Приозерна,16 А в с.Малі Крушлинці</t>
    </r>
  </si>
  <si>
    <r>
      <t>Капітальний ремонт покрівлі будівлі А6 (переход поліклініка - головний корпус )</t>
    </r>
    <r>
      <rPr>
        <b/>
        <i/>
        <sz val="8"/>
        <rFont val="Arial"/>
        <family val="2"/>
        <charset val="204"/>
      </rPr>
      <t xml:space="preserve"> КНП "ЦПМСД №3"</t>
    </r>
    <r>
      <rPr>
        <i/>
        <sz val="8"/>
        <rFont val="Arial"/>
        <family val="2"/>
        <charset val="204"/>
      </rPr>
      <t xml:space="preserve"> по </t>
    </r>
    <r>
      <rPr>
        <b/>
        <i/>
        <sz val="8"/>
        <rFont val="Arial"/>
        <family val="2"/>
        <charset val="204"/>
      </rPr>
      <t xml:space="preserve">вул.Хмельницьке шосе 96 </t>
    </r>
    <r>
      <rPr>
        <i/>
        <sz val="8"/>
        <rFont val="Arial"/>
        <family val="2"/>
        <charset val="204"/>
      </rPr>
      <t>в м.Вінниця</t>
    </r>
  </si>
  <si>
    <r>
      <t xml:space="preserve">Капітальний ремонт покрівлі </t>
    </r>
    <r>
      <rPr>
        <b/>
        <i/>
        <sz val="8"/>
        <rFont val="Arial"/>
        <family val="2"/>
        <charset val="204"/>
      </rPr>
      <t>КНП "ЦПМСД №4</t>
    </r>
    <r>
      <rPr>
        <i/>
        <sz val="8"/>
        <rFont val="Arial"/>
        <family val="2"/>
        <charset val="204"/>
      </rPr>
      <t xml:space="preserve"> м.Вінниці" по вул.</t>
    </r>
    <r>
      <rPr>
        <b/>
        <i/>
        <sz val="8"/>
        <rFont val="Arial"/>
        <family val="2"/>
        <charset val="204"/>
      </rPr>
      <t>Героїв Крут, 4</t>
    </r>
  </si>
  <si>
    <r>
      <t xml:space="preserve">Капітальний ремонт вхідної групи  з встановленням підйомника в будівлі </t>
    </r>
    <r>
      <rPr>
        <b/>
        <i/>
        <sz val="8"/>
        <rFont val="Arial"/>
        <family val="2"/>
        <charset val="204"/>
      </rPr>
      <t>КНП «ЦПМСД № 4</t>
    </r>
    <r>
      <rPr>
        <i/>
        <sz val="8"/>
        <rFont val="Arial"/>
        <family val="2"/>
        <charset val="204"/>
      </rPr>
      <t xml:space="preserve"> м. Вінниці» по вул. </t>
    </r>
    <r>
      <rPr>
        <b/>
        <i/>
        <sz val="8"/>
        <rFont val="Arial"/>
        <family val="2"/>
        <charset val="204"/>
      </rPr>
      <t>Замостянській, 18</t>
    </r>
    <r>
      <rPr>
        <i/>
        <sz val="8"/>
        <rFont val="Arial"/>
        <family val="2"/>
        <charset val="204"/>
      </rPr>
      <t xml:space="preserve"> в м. Вінниці</t>
    </r>
  </si>
  <si>
    <t>2023-2025</t>
  </si>
  <si>
    <r>
      <t xml:space="preserve">Капітальний </t>
    </r>
    <r>
      <rPr>
        <b/>
        <i/>
        <sz val="8"/>
        <rFont val="Arial"/>
        <family val="2"/>
        <charset val="204"/>
      </rPr>
      <t>ремонт фасаду</t>
    </r>
    <r>
      <rPr>
        <i/>
        <sz val="8"/>
        <rFont val="Arial"/>
        <family val="2"/>
        <charset val="204"/>
      </rPr>
      <t xml:space="preserve"> будівлі </t>
    </r>
    <r>
      <rPr>
        <b/>
        <i/>
        <sz val="8"/>
        <rFont val="Arial"/>
        <family val="2"/>
        <charset val="204"/>
      </rPr>
      <t xml:space="preserve"> КНП «ЦПМСД № 4 </t>
    </r>
    <r>
      <rPr>
        <i/>
        <sz val="8"/>
        <rFont val="Arial"/>
        <family val="2"/>
        <charset val="204"/>
      </rPr>
      <t xml:space="preserve">м. Вінниці» по </t>
    </r>
    <r>
      <rPr>
        <b/>
        <i/>
        <sz val="8"/>
        <rFont val="Arial"/>
        <family val="2"/>
        <charset val="204"/>
      </rPr>
      <t>вул. Замостянській, 18</t>
    </r>
    <r>
      <rPr>
        <i/>
        <sz val="8"/>
        <rFont val="Arial"/>
        <family val="2"/>
        <charset val="204"/>
      </rPr>
      <t xml:space="preserve"> в м. Вінниці - по відновленню будівель пошкоджених внаслідок збройної агресії російської федерації проти України </t>
    </r>
  </si>
  <si>
    <r>
      <t xml:space="preserve">Капітальний ремонт будівлі </t>
    </r>
    <r>
      <rPr>
        <b/>
        <i/>
        <sz val="8"/>
        <color rgb="FFFF0000"/>
        <rFont val="Arial"/>
        <family val="2"/>
        <charset val="204"/>
      </rPr>
      <t>КНП "ЦПМСД №1</t>
    </r>
    <r>
      <rPr>
        <i/>
        <sz val="8"/>
        <color rgb="FFFF0000"/>
        <rFont val="Arial"/>
        <family val="2"/>
        <charset val="204"/>
      </rPr>
      <t xml:space="preserve"> м.Вінниці" за адресою: м.Вінниця, </t>
    </r>
    <r>
      <rPr>
        <b/>
        <i/>
        <sz val="8"/>
        <color rgb="FFFF0000"/>
        <rFont val="Arial"/>
        <family val="2"/>
        <charset val="204"/>
      </rPr>
      <t>вулиця Григоренко,42;</t>
    </r>
    <r>
      <rPr>
        <i/>
        <sz val="8"/>
        <color rgb="FFFF0000"/>
        <rFont val="Arial"/>
        <family val="2"/>
        <charset val="204"/>
      </rPr>
      <t xml:space="preserve"> Комплексна термомодернізація з приведенням її до сучасних вимог щодо до енергозбереження та ремонтом покрівлі та стін</t>
    </r>
  </si>
  <si>
    <r>
      <t xml:space="preserve">Капітальний ремонт будівлі КНП </t>
    </r>
    <r>
      <rPr>
        <b/>
        <i/>
        <sz val="8"/>
        <color rgb="FFFF0000"/>
        <rFont val="Arial"/>
        <family val="2"/>
        <charset val="204"/>
      </rPr>
      <t>"ЦПМСД №1</t>
    </r>
    <r>
      <rPr>
        <i/>
        <sz val="8"/>
        <color rgb="FFFF0000"/>
        <rFont val="Arial"/>
        <family val="2"/>
        <charset val="204"/>
      </rPr>
      <t xml:space="preserve"> м.Вінниці" за адресою: м.Вінниця, </t>
    </r>
    <r>
      <rPr>
        <b/>
        <i/>
        <sz val="8"/>
        <color rgb="FFFF0000"/>
        <rFont val="Arial"/>
        <family val="2"/>
        <charset val="204"/>
      </rPr>
      <t>вулиця Миколи Зерова,13;</t>
    </r>
    <r>
      <rPr>
        <i/>
        <sz val="8"/>
        <color rgb="FFFF0000"/>
        <rFont val="Arial"/>
        <family val="2"/>
        <charset val="204"/>
      </rPr>
      <t xml:space="preserve"> Комплексна термомодернізація з приведенням її до сучасних вимог щодо до енергозбереження та ремонтом покрівлі та стін</t>
    </r>
  </si>
  <si>
    <r>
      <t xml:space="preserve">Капітальний ремонт 1 поверху  лікувального корпусу №1 </t>
    </r>
    <r>
      <rPr>
        <b/>
        <i/>
        <sz val="8"/>
        <color rgb="FFFF0000"/>
        <rFont val="Arial"/>
        <family val="2"/>
        <charset val="204"/>
      </rPr>
      <t>КНП "Центр первинної медико-санітарної допомоги №2</t>
    </r>
    <r>
      <rPr>
        <i/>
        <sz val="8"/>
        <color rgb="FFFF0000"/>
        <rFont val="Arial"/>
        <family val="2"/>
        <charset val="204"/>
      </rPr>
      <t xml:space="preserve"> м. Вінниці" за адресою: м. Вінниця, </t>
    </r>
    <r>
      <rPr>
        <b/>
        <i/>
        <sz val="8"/>
        <color rgb="FFFF0000"/>
        <rFont val="Arial"/>
        <family val="2"/>
        <charset val="204"/>
      </rPr>
      <t>вул. Магістратська, 44</t>
    </r>
  </si>
  <si>
    <t xml:space="preserve">Бюджетний Кодекс України						
Закон України "Про Державний бюджет України на відповідний рік"						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України від 17.07.2015 року № 648 "Про затвердження типових форм бюджетних запитів для формування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						
Рішення Вінницької міської ради «Про бюджет на відповідний рік»	
Програма "Здоров'я вінничан на 2022-2025 роки", яка затверджена рішенням Вінницької міської ради від 24.12.2021 року №758 (зі змінами)        </t>
  </si>
  <si>
    <t>"Здоров'я вінничан на 2022-2025 роки"</t>
  </si>
  <si>
    <t xml:space="preserve">Виділенні асигнування по спеціальному фонду бюджету на 2025 рік в сумі  12667,282 тис.грн. дадуть можливість:
- провести капітальний ремонт будівлі КНП "ЦПМСД №1 м.Вінниці"з влаштуванням енергозберігаючих заходів по вул.Приозерна,16 А в с.Малі Крушлинці;
- провести капітальний ремонт покрівлі будівлі А6 (переход поліклініка - головний корпус ) КНП "ЦПМСД №3" по вул.Хмельницьке шосе 96 в м.Вінниця;
- провести капітальний ремонт вхідної групи  з встановленням підйомника в будівлі КНП «ЦПМСД № 4 м. Вінниці» по вул. Замостянській, 18 в м. Вінниці
- провести капітальний ремонт фасаду будівлі  КНП «ЦПМСД № 4 м. Вінниці» по вул. Замостянській, 18 в м. Вінниці - по відновленню будівель пошкоджених внаслідок збройної агресії російської федерації проти України 
- придбати обладнання і предмети довгострокового користування (ноутбук та електрокардіограф) для КНП «ЦПМСД №1 м. Вінниці»
</t>
  </si>
  <si>
    <t>Придбання обладнання і предметів довгострокового користування</t>
  </si>
  <si>
    <t>Завдання 7</t>
  </si>
  <si>
    <t>Очікувана дебіторська
заборгованість на 01.01. 2025</t>
  </si>
  <si>
    <t xml:space="preserve">Виконання бюджетної програми здійснюється відповідно до затверджених кошторисних призначень на відповідний рік.
Передбачені видатки у сумі  12889,371 тис.грн. на 2025 рік дадуть можливість провести заходи з розвитку та підтримки комунальних некомерційних підприємств, що надають первинну медичну допомогу, а саме:
- оплата комунальних послуг та енергоносіїв;
- оплата послуг оренди приміщень КНП "ЦПМСД №3 м.Вінниці" та КНП "ЦПМСД №5 м.Вінниці";
- придбання паливно-мастильних матеріалів;
</t>
  </si>
</sst>
</file>

<file path=xl/styles.xml><?xml version="1.0" encoding="utf-8"?>
<styleSheet xmlns="http://schemas.openxmlformats.org/spreadsheetml/2006/main">
  <numFmts count="12">
    <numFmt numFmtId="164" formatCode="00&quot;      &quot;"/>
    <numFmt numFmtId="165" formatCode="00000000&quot;    &quot;"/>
    <numFmt numFmtId="166" formatCode="000"/>
    <numFmt numFmtId="167" formatCode="0000000&quot;  &quot;"/>
    <numFmt numFmtId="168" formatCode="0000&quot;    &quot;"/>
    <numFmt numFmtId="169" formatCode="00000000000"/>
    <numFmt numFmtId="170" formatCode="0&quot;  &quot;"/>
    <numFmt numFmtId="171" formatCode="0.000"/>
    <numFmt numFmtId="172" formatCode="#,##0.000"/>
    <numFmt numFmtId="173" formatCode="0.0"/>
    <numFmt numFmtId="174" formatCode="0&quot; рік&quot;"/>
    <numFmt numFmtId="175" formatCode="0&quot; рік &quot;"/>
  </numFmts>
  <fonts count="29"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8"/>
      <name val="Arial"/>
      <family val="2"/>
      <charset val="204"/>
    </font>
    <font>
      <b/>
      <sz val="7"/>
      <name val="Arial"/>
      <family val="2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i/>
      <sz val="8"/>
      <color rgb="FFFF0000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8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left" vertical="center" wrapText="1"/>
    </xf>
    <xf numFmtId="0" fontId="0" fillId="2" borderId="0" xfId="0" applyFill="1"/>
    <xf numFmtId="0" fontId="2" fillId="2" borderId="0" xfId="0" applyNumberFormat="1" applyFont="1" applyFill="1" applyAlignment="1">
      <alignment horizontal="left" vertical="center" wrapText="1"/>
    </xf>
    <xf numFmtId="0" fontId="17" fillId="0" borderId="0" xfId="0" applyNumberFormat="1" applyFont="1" applyAlignment="1">
      <alignment horizontal="left" vertical="center" wrapText="1"/>
    </xf>
    <xf numFmtId="0" fontId="1" fillId="2" borderId="0" xfId="0" applyFont="1" applyFill="1"/>
    <xf numFmtId="0" fontId="6" fillId="2" borderId="0" xfId="0" applyNumberFormat="1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 applyAlignment="1">
      <alignment horizontal="left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171" fontId="0" fillId="0" borderId="0" xfId="0" applyNumberFormat="1" applyFont="1" applyBorder="1" applyAlignment="1">
      <alignment horizontal="right" vertical="center" wrapText="1"/>
    </xf>
    <xf numFmtId="0" fontId="0" fillId="0" borderId="0" xfId="0" applyNumberFormat="1" applyFont="1" applyBorder="1" applyAlignment="1">
      <alignment horizontal="right" vertical="center" wrapText="1"/>
    </xf>
    <xf numFmtId="173" fontId="0" fillId="0" borderId="0" xfId="0" applyNumberFormat="1" applyFont="1" applyBorder="1" applyAlignment="1">
      <alignment horizontal="right" vertical="center" wrapText="1"/>
    </xf>
    <xf numFmtId="0" fontId="20" fillId="0" borderId="0" xfId="0" applyFont="1"/>
    <xf numFmtId="0" fontId="20" fillId="0" borderId="0" xfId="0" applyNumberFormat="1" applyFont="1" applyAlignment="1">
      <alignment horizontal="left" vertical="center" wrapText="1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2" fillId="4" borderId="0" xfId="0" applyFont="1" applyFill="1"/>
    <xf numFmtId="0" fontId="0" fillId="4" borderId="0" xfId="0" applyFill="1" applyAlignment="1">
      <alignment horizontal="left"/>
    </xf>
    <xf numFmtId="0" fontId="6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0" fillId="3" borderId="0" xfId="0" applyFill="1"/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left" wrapText="1"/>
    </xf>
    <xf numFmtId="0" fontId="2" fillId="3" borderId="0" xfId="0" applyNumberFormat="1" applyFont="1" applyFill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NumberFormat="1" applyFont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right" vertical="center" wrapText="1"/>
    </xf>
    <xf numFmtId="0" fontId="27" fillId="3" borderId="0" xfId="0" applyNumberFormat="1" applyFont="1" applyFill="1" applyAlignment="1">
      <alignment horizontal="center" vertical="center"/>
    </xf>
    <xf numFmtId="0" fontId="28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left"/>
    </xf>
    <xf numFmtId="1" fontId="0" fillId="0" borderId="0" xfId="0" applyNumberFormat="1" applyFont="1" applyBorder="1" applyAlignment="1">
      <alignment horizontal="right" vertical="center" wrapText="1"/>
    </xf>
    <xf numFmtId="0" fontId="0" fillId="3" borderId="0" xfId="0" applyFill="1" applyAlignment="1">
      <alignment horizontal="left"/>
    </xf>
    <xf numFmtId="0" fontId="15" fillId="3" borderId="0" xfId="0" applyFont="1" applyFill="1" applyAlignment="1">
      <alignment horizontal="left"/>
    </xf>
    <xf numFmtId="3" fontId="0" fillId="3" borderId="0" xfId="0" applyNumberFormat="1" applyFill="1" applyAlignment="1">
      <alignment horizontal="left"/>
    </xf>
    <xf numFmtId="0" fontId="9" fillId="3" borderId="0" xfId="0" applyNumberFormat="1" applyFont="1" applyFill="1" applyAlignment="1">
      <alignment horizontal="center"/>
    </xf>
    <xf numFmtId="3" fontId="0" fillId="0" borderId="0" xfId="0" applyNumberFormat="1" applyFont="1"/>
    <xf numFmtId="0" fontId="0" fillId="0" borderId="1" xfId="0" applyNumberFormat="1" applyFont="1" applyBorder="1" applyAlignment="1">
      <alignment horizontal="right" vertical="center" wrapText="1"/>
    </xf>
    <xf numFmtId="1" fontId="0" fillId="0" borderId="1" xfId="0" applyNumberFormat="1" applyFont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173" fontId="0" fillId="0" borderId="1" xfId="0" applyNumberFormat="1" applyFont="1" applyBorder="1" applyAlignment="1">
      <alignment horizontal="righ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left" vertical="center" wrapText="1"/>
    </xf>
    <xf numFmtId="0" fontId="0" fillId="2" borderId="6" xfId="0" applyNumberFormat="1" applyFont="1" applyFill="1" applyBorder="1" applyAlignment="1">
      <alignment horizontal="left" vertical="center" wrapText="1"/>
    </xf>
    <xf numFmtId="3" fontId="0" fillId="3" borderId="1" xfId="0" applyNumberFormat="1" applyFont="1" applyFill="1" applyBorder="1" applyAlignment="1">
      <alignment horizontal="right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 vertical="center" wrapText="1"/>
    </xf>
    <xf numFmtId="1" fontId="0" fillId="0" borderId="6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6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1" fontId="0" fillId="3" borderId="4" xfId="0" applyNumberFormat="1" applyFont="1" applyFill="1" applyBorder="1" applyAlignment="1">
      <alignment horizontal="right" vertical="center" wrapText="1"/>
    </xf>
    <xf numFmtId="1" fontId="0" fillId="3" borderId="5" xfId="0" applyNumberFormat="1" applyFont="1" applyFill="1" applyBorder="1" applyAlignment="1">
      <alignment horizontal="right" vertical="center" wrapText="1"/>
    </xf>
    <xf numFmtId="1" fontId="0" fillId="3" borderId="6" xfId="0" applyNumberFormat="1" applyFont="1" applyFill="1" applyBorder="1" applyAlignment="1">
      <alignment horizontal="right" vertical="center" wrapText="1"/>
    </xf>
    <xf numFmtId="173" fontId="0" fillId="3" borderId="4" xfId="0" applyNumberFormat="1" applyFont="1" applyFill="1" applyBorder="1" applyAlignment="1">
      <alignment horizontal="center" vertical="center" wrapText="1"/>
    </xf>
    <xf numFmtId="173" fontId="0" fillId="3" borderId="5" xfId="0" applyNumberFormat="1" applyFont="1" applyFill="1" applyBorder="1" applyAlignment="1">
      <alignment horizontal="center" vertical="center" wrapText="1"/>
    </xf>
    <xf numFmtId="173" fontId="0" fillId="3" borderId="6" xfId="0" applyNumberFormat="1" applyFont="1" applyFill="1" applyBorder="1" applyAlignment="1">
      <alignment horizontal="center" vertical="center" wrapText="1"/>
    </xf>
    <xf numFmtId="173" fontId="0" fillId="3" borderId="4" xfId="0" applyNumberFormat="1" applyFont="1" applyFill="1" applyBorder="1" applyAlignment="1">
      <alignment horizontal="right" vertical="center" wrapText="1"/>
    </xf>
    <xf numFmtId="173" fontId="0" fillId="3" borderId="5" xfId="0" applyNumberFormat="1" applyFont="1" applyFill="1" applyBorder="1" applyAlignment="1">
      <alignment horizontal="right" vertical="center" wrapText="1"/>
    </xf>
    <xf numFmtId="173" fontId="0" fillId="3" borderId="6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left" vertical="center" wrapText="1"/>
    </xf>
    <xf numFmtId="0" fontId="18" fillId="2" borderId="5" xfId="0" applyNumberFormat="1" applyFont="1" applyFill="1" applyBorder="1" applyAlignment="1">
      <alignment horizontal="left" vertical="center" wrapText="1"/>
    </xf>
    <xf numFmtId="0" fontId="18" fillId="2" borderId="6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right" vertical="center" wrapText="1"/>
    </xf>
    <xf numFmtId="1" fontId="0" fillId="2" borderId="1" xfId="0" applyNumberFormat="1" applyFont="1" applyFill="1" applyBorder="1" applyAlignment="1">
      <alignment horizontal="right" vertical="center" wrapText="1"/>
    </xf>
    <xf numFmtId="173" fontId="0" fillId="0" borderId="3" xfId="0" applyNumberFormat="1" applyFont="1" applyBorder="1" applyAlignment="1">
      <alignment horizontal="right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173" fontId="0" fillId="2" borderId="3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22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right" vertical="center" wrapText="1"/>
    </xf>
    <xf numFmtId="0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right" vertical="center" wrapText="1"/>
    </xf>
    <xf numFmtId="3" fontId="0" fillId="2" borderId="1" xfId="0" applyNumberFormat="1" applyFont="1" applyFill="1" applyBorder="1" applyAlignment="1">
      <alignment horizontal="right" vertical="center" wrapText="1"/>
    </xf>
    <xf numFmtId="0" fontId="23" fillId="5" borderId="35" xfId="0" applyNumberFormat="1" applyFont="1" applyFill="1" applyBorder="1" applyAlignment="1">
      <alignment horizontal="left" vertical="center" wrapText="1"/>
    </xf>
    <xf numFmtId="0" fontId="23" fillId="5" borderId="5" xfId="0" applyNumberFormat="1" applyFont="1" applyFill="1" applyBorder="1" applyAlignment="1">
      <alignment horizontal="left" vertical="center" wrapText="1"/>
    </xf>
    <xf numFmtId="0" fontId="23" fillId="5" borderId="6" xfId="0" applyNumberFormat="1" applyFont="1" applyFill="1" applyBorder="1" applyAlignment="1">
      <alignment horizontal="left" vertical="center" wrapText="1"/>
    </xf>
    <xf numFmtId="0" fontId="22" fillId="3" borderId="4" xfId="0" applyNumberFormat="1" applyFont="1" applyFill="1" applyBorder="1" applyAlignment="1">
      <alignment horizontal="left" vertical="center" wrapText="1"/>
    </xf>
    <xf numFmtId="0" fontId="22" fillId="3" borderId="5" xfId="0" applyNumberFormat="1" applyFont="1" applyFill="1" applyBorder="1" applyAlignment="1">
      <alignment horizontal="left" vertical="center" wrapText="1"/>
    </xf>
    <xf numFmtId="0" fontId="22" fillId="3" borderId="6" xfId="0" applyNumberFormat="1" applyFont="1" applyFill="1" applyBorder="1" applyAlignment="1">
      <alignment horizontal="left" vertical="center" wrapText="1"/>
    </xf>
    <xf numFmtId="173" fontId="8" fillId="3" borderId="1" xfId="0" applyNumberFormat="1" applyFont="1" applyFill="1" applyBorder="1" applyAlignment="1">
      <alignment horizontal="right" vertical="center" wrapText="1"/>
    </xf>
    <xf numFmtId="3" fontId="25" fillId="3" borderId="1" xfId="0" applyNumberFormat="1" applyFont="1" applyFill="1" applyBorder="1" applyAlignment="1">
      <alignment horizontal="right" vertical="center" wrapText="1"/>
    </xf>
    <xf numFmtId="171" fontId="0" fillId="0" borderId="1" xfId="0" applyNumberFormat="1" applyFont="1" applyBorder="1" applyAlignment="1">
      <alignment horizontal="right" vertical="center" wrapText="1"/>
    </xf>
    <xf numFmtId="0" fontId="24" fillId="3" borderId="1" xfId="0" applyNumberFormat="1" applyFont="1" applyFill="1" applyBorder="1" applyAlignment="1">
      <alignment horizontal="left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right" vertical="center" wrapText="1"/>
    </xf>
    <xf numFmtId="173" fontId="25" fillId="3" borderId="1" xfId="0" applyNumberFormat="1" applyFont="1" applyFill="1" applyBorder="1" applyAlignment="1">
      <alignment horizontal="right" vertical="center" wrapText="1"/>
    </xf>
    <xf numFmtId="0" fontId="9" fillId="0" borderId="4" xfId="0" applyNumberFormat="1" applyFont="1" applyBorder="1" applyAlignment="1">
      <alignment horizontal="right" vertical="center" wrapText="1"/>
    </xf>
    <xf numFmtId="0" fontId="9" fillId="2" borderId="4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left" vertical="center" wrapText="1"/>
    </xf>
    <xf numFmtId="0" fontId="11" fillId="0" borderId="7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1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11" fillId="3" borderId="0" xfId="0" applyNumberFormat="1" applyFont="1" applyFill="1" applyAlignment="1">
      <alignment horizontal="left" vertical="center" wrapText="1"/>
    </xf>
    <xf numFmtId="0" fontId="16" fillId="3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0" fillId="0" borderId="32" xfId="0" applyNumberFormat="1" applyFont="1" applyBorder="1" applyAlignment="1">
      <alignment horizontal="center" vertical="center" wrapText="1"/>
    </xf>
    <xf numFmtId="1" fontId="0" fillId="0" borderId="19" xfId="0" applyNumberFormat="1" applyFont="1" applyBorder="1" applyAlignment="1">
      <alignment horizontal="center" vertical="center" wrapText="1"/>
    </xf>
    <xf numFmtId="1" fontId="0" fillId="0" borderId="2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9" fillId="0" borderId="22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right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1" fontId="0" fillId="0" borderId="22" xfId="0" applyNumberFormat="1" applyFont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3" fontId="9" fillId="2" borderId="36" xfId="0" applyNumberFormat="1" applyFont="1" applyFill="1" applyBorder="1" applyAlignment="1">
      <alignment horizontal="center" vertical="center" wrapText="1"/>
    </xf>
    <xf numFmtId="0" fontId="9" fillId="3" borderId="36" xfId="0" applyNumberFormat="1" applyFont="1" applyFill="1" applyBorder="1" applyAlignment="1">
      <alignment horizontal="center" vertical="center" wrapText="1"/>
    </xf>
    <xf numFmtId="3" fontId="9" fillId="3" borderId="36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" fontId="9" fillId="0" borderId="36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26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174" fontId="9" fillId="0" borderId="17" xfId="0" applyNumberFormat="1" applyFont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174" fontId="9" fillId="0" borderId="18" xfId="0" applyNumberFormat="1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34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right" vertical="center" wrapText="1"/>
    </xf>
    <xf numFmtId="0" fontId="9" fillId="3" borderId="5" xfId="0" applyNumberFormat="1" applyFont="1" applyFill="1" applyBorder="1" applyAlignment="1">
      <alignment horizontal="right" vertical="center" wrapText="1"/>
    </xf>
    <xf numFmtId="0" fontId="9" fillId="3" borderId="6" xfId="0" applyNumberFormat="1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Alignment="1">
      <alignment horizontal="left" vertical="center" wrapText="1"/>
    </xf>
    <xf numFmtId="3" fontId="9" fillId="3" borderId="5" xfId="0" applyNumberFormat="1" applyFont="1" applyFill="1" applyBorder="1" applyAlignment="1">
      <alignment horizontal="right" vertical="center" wrapText="1"/>
    </xf>
    <xf numFmtId="3" fontId="9" fillId="3" borderId="6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9" fillId="0" borderId="26" xfId="0" applyNumberFormat="1" applyFont="1" applyBorder="1" applyAlignment="1">
      <alignment horizontal="center" vertical="center" wrapText="1"/>
    </xf>
    <xf numFmtId="0" fontId="19" fillId="0" borderId="14" xfId="0" applyNumberFormat="1" applyFont="1" applyBorder="1" applyAlignment="1">
      <alignment horizontal="center" vertical="center" wrapText="1"/>
    </xf>
    <xf numFmtId="0" fontId="19" fillId="0" borderId="16" xfId="0" applyNumberFormat="1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9" fillId="0" borderId="13" xfId="0" applyNumberFormat="1" applyFont="1" applyBorder="1" applyAlignment="1">
      <alignment horizontal="center" vertical="center" wrapText="1"/>
    </xf>
    <xf numFmtId="0" fontId="19" fillId="0" borderId="27" xfId="0" applyNumberFormat="1" applyFont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1" fontId="0" fillId="3" borderId="19" xfId="0" applyNumberFormat="1" applyFont="1" applyFill="1" applyBorder="1" applyAlignment="1">
      <alignment horizontal="center" vertical="center" wrapText="1"/>
    </xf>
    <xf numFmtId="1" fontId="0" fillId="3" borderId="23" xfId="0" applyNumberFormat="1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left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 indent="2"/>
    </xf>
    <xf numFmtId="1" fontId="1" fillId="0" borderId="32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28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175" fontId="9" fillId="0" borderId="18" xfId="0" applyNumberFormat="1" applyFont="1" applyBorder="1" applyAlignment="1">
      <alignment horizontal="center" vertical="center" wrapText="1"/>
    </xf>
    <xf numFmtId="173" fontId="0" fillId="2" borderId="1" xfId="0" applyNumberFormat="1" applyFont="1" applyFill="1" applyBorder="1" applyAlignment="1">
      <alignment horizontal="right" vertical="center" wrapText="1"/>
    </xf>
    <xf numFmtId="174" fontId="9" fillId="0" borderId="30" xfId="0" applyNumberFormat="1" applyFont="1" applyBorder="1" applyAlignment="1">
      <alignment horizontal="center" vertical="center" wrapText="1"/>
    </xf>
    <xf numFmtId="0" fontId="9" fillId="0" borderId="30" xfId="0" applyNumberFormat="1" applyFont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left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left" vertical="center" wrapText="1"/>
    </xf>
    <xf numFmtId="0" fontId="0" fillId="3" borderId="5" xfId="0" applyNumberFormat="1" applyFont="1" applyFill="1" applyBorder="1" applyAlignment="1">
      <alignment horizontal="left" vertical="center" wrapText="1"/>
    </xf>
    <xf numFmtId="0" fontId="0" fillId="3" borderId="6" xfId="0" applyNumberFormat="1" applyFont="1" applyFill="1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3" borderId="5" xfId="0" applyFill="1" applyBorder="1"/>
    <xf numFmtId="0" fontId="0" fillId="3" borderId="6" xfId="0" applyFill="1" applyBorder="1"/>
    <xf numFmtId="1" fontId="15" fillId="0" borderId="19" xfId="0" applyNumberFormat="1" applyFont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right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72" fontId="0" fillId="2" borderId="1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0" fontId="15" fillId="2" borderId="1" xfId="0" applyNumberFormat="1" applyFont="1" applyFill="1" applyBorder="1" applyAlignment="1">
      <alignment horizontal="righ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171" fontId="15" fillId="2" borderId="1" xfId="0" applyNumberFormat="1" applyFont="1" applyFill="1" applyBorder="1" applyAlignment="1">
      <alignment horizontal="right" vertical="center" wrapText="1"/>
    </xf>
    <xf numFmtId="173" fontId="15" fillId="2" borderId="1" xfId="0" applyNumberFormat="1" applyFont="1" applyFill="1" applyBorder="1" applyAlignment="1">
      <alignment horizontal="right" vertical="center" wrapText="1"/>
    </xf>
    <xf numFmtId="3" fontId="15" fillId="3" borderId="1" xfId="0" applyNumberFormat="1" applyFont="1" applyFill="1" applyBorder="1" applyAlignment="1">
      <alignment horizontal="right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4" xfId="0" applyNumberFormat="1" applyFont="1" applyFill="1" applyBorder="1" applyAlignment="1">
      <alignment horizontal="left" vertical="center" wrapText="1"/>
    </xf>
    <xf numFmtId="0" fontId="15" fillId="3" borderId="5" xfId="0" applyNumberFormat="1" applyFont="1" applyFill="1" applyBorder="1" applyAlignment="1">
      <alignment horizontal="left" vertical="center" wrapText="1"/>
    </xf>
    <xf numFmtId="0" fontId="15" fillId="3" borderId="6" xfId="0" applyNumberFormat="1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3" fontId="0" fillId="3" borderId="1" xfId="0" applyNumberFormat="1" applyFont="1" applyFill="1" applyBorder="1" applyAlignment="1">
      <alignment horizontal="right" vertical="center" wrapText="1"/>
    </xf>
    <xf numFmtId="2" fontId="0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1" fontId="0" fillId="0" borderId="4" xfId="0" applyNumberFormat="1" applyFont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1" fontId="0" fillId="0" borderId="6" xfId="0" applyNumberFormat="1" applyFont="1" applyBorder="1" applyAlignment="1">
      <alignment horizontal="center" vertical="center" wrapText="1"/>
    </xf>
    <xf numFmtId="0" fontId="8" fillId="0" borderId="26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right" vertical="center" wrapText="1"/>
    </xf>
    <xf numFmtId="0" fontId="0" fillId="0" borderId="4" xfId="0" applyNumberFormat="1" applyBorder="1" applyAlignment="1">
      <alignment horizontal="left" vertical="center" wrapText="1"/>
    </xf>
    <xf numFmtId="0" fontId="0" fillId="0" borderId="5" xfId="0" applyNumberFormat="1" applyBorder="1" applyAlignment="1">
      <alignment horizontal="left" vertical="center" wrapText="1"/>
    </xf>
    <xf numFmtId="0" fontId="0" fillId="0" borderId="6" xfId="0" applyNumberForma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9" fillId="3" borderId="26" xfId="0" applyNumberFormat="1" applyFont="1" applyFill="1" applyBorder="1" applyAlignment="1">
      <alignment horizontal="center" vertical="center" wrapText="1"/>
    </xf>
    <xf numFmtId="0" fontId="9" fillId="3" borderId="17" xfId="0" applyNumberFormat="1" applyFont="1" applyFill="1" applyBorder="1" applyAlignment="1">
      <alignment horizontal="center" vertical="center" wrapText="1"/>
    </xf>
    <xf numFmtId="0" fontId="9" fillId="3" borderId="18" xfId="0" applyNumberFormat="1" applyFont="1" applyFill="1" applyBorder="1" applyAlignment="1">
      <alignment horizontal="center" vertical="center" wrapText="1"/>
    </xf>
    <xf numFmtId="0" fontId="8" fillId="3" borderId="26" xfId="0" applyNumberFormat="1" applyFont="1" applyFill="1" applyBorder="1" applyAlignment="1">
      <alignment horizontal="center" vertical="center" wrapText="1"/>
    </xf>
    <xf numFmtId="0" fontId="9" fillId="3" borderId="27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" fontId="9" fillId="0" borderId="25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center" wrapText="1"/>
    </xf>
    <xf numFmtId="0" fontId="27" fillId="3" borderId="0" xfId="0" applyNumberFormat="1" applyFont="1" applyFill="1" applyAlignment="1">
      <alignment horizontal="center" vertical="center" wrapText="1"/>
    </xf>
    <xf numFmtId="0" fontId="27" fillId="3" borderId="0" xfId="0" applyNumberFormat="1" applyFont="1" applyFill="1" applyAlignment="1">
      <alignment horizontal="right" vertical="center" wrapText="1"/>
    </xf>
    <xf numFmtId="170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left" vertical="center" wrapText="1"/>
    </xf>
    <xf numFmtId="0" fontId="28" fillId="3" borderId="1" xfId="0" applyNumberFormat="1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right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left" vertical="center" wrapText="1"/>
    </xf>
    <xf numFmtId="3" fontId="27" fillId="3" borderId="1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0" fontId="12" fillId="2" borderId="17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right" vertical="center" wrapText="1"/>
    </xf>
    <xf numFmtId="0" fontId="12" fillId="2" borderId="20" xfId="0" applyNumberFormat="1" applyFont="1" applyFill="1" applyBorder="1" applyAlignment="1">
      <alignment horizontal="center" vertical="center" wrapText="1"/>
    </xf>
    <xf numFmtId="0" fontId="12" fillId="2" borderId="2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 wrapText="1"/>
    </xf>
    <xf numFmtId="0" fontId="12" fillId="2" borderId="18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17" fillId="0" borderId="0" xfId="0" applyNumberFormat="1" applyFont="1" applyAlignment="1">
      <alignment horizontal="left" vertical="top" wrapText="1"/>
    </xf>
    <xf numFmtId="0" fontId="17" fillId="0" borderId="0" xfId="0" applyNumberFormat="1" applyFont="1" applyAlignment="1">
      <alignment horizontal="left" vertical="center" wrapText="1"/>
    </xf>
    <xf numFmtId="0" fontId="17" fillId="0" borderId="0" xfId="0" applyNumberFormat="1" applyFont="1" applyAlignment="1">
      <alignment horizontal="center" vertical="top" wrapText="1"/>
    </xf>
    <xf numFmtId="0" fontId="4" fillId="0" borderId="7" xfId="0" applyNumberFormat="1" applyFont="1" applyBorder="1" applyAlignment="1">
      <alignment horizontal="left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wrapText="1"/>
    </xf>
    <xf numFmtId="168" fontId="4" fillId="0" borderId="7" xfId="0" applyNumberFormat="1" applyFont="1" applyBorder="1" applyAlignment="1">
      <alignment horizontal="center" wrapText="1"/>
    </xf>
    <xf numFmtId="169" fontId="4" fillId="0" borderId="7" xfId="0" applyNumberFormat="1" applyFont="1" applyBorder="1" applyAlignment="1">
      <alignment horizont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7" fillId="2" borderId="0" xfId="0" applyNumberFormat="1" applyFont="1" applyFill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center" wrapText="1"/>
    </xf>
    <xf numFmtId="173" fontId="1" fillId="2" borderId="1" xfId="0" applyNumberFormat="1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vertical="center" wrapText="1"/>
    </xf>
    <xf numFmtId="0" fontId="0" fillId="3" borderId="4" xfId="0" applyNumberFormat="1" applyFont="1" applyFill="1" applyBorder="1" applyAlignment="1">
      <alignment vertical="center" wrapText="1"/>
    </xf>
    <xf numFmtId="0" fontId="0" fillId="3" borderId="5" xfId="0" applyNumberFormat="1" applyFont="1" applyFill="1" applyBorder="1" applyAlignment="1">
      <alignment vertical="center" wrapText="1"/>
    </xf>
    <xf numFmtId="0" fontId="0" fillId="3" borderId="6" xfId="0" applyNumberFormat="1" applyFont="1" applyFill="1" applyBorder="1" applyAlignment="1">
      <alignment vertical="center" wrapText="1"/>
    </xf>
    <xf numFmtId="3" fontId="0" fillId="3" borderId="4" xfId="0" applyNumberFormat="1" applyFont="1" applyFill="1" applyBorder="1" applyAlignment="1">
      <alignment vertical="center" wrapText="1"/>
    </xf>
    <xf numFmtId="3" fontId="0" fillId="3" borderId="5" xfId="0" applyNumberFormat="1" applyFont="1" applyFill="1" applyBorder="1" applyAlignment="1">
      <alignment vertical="center" wrapText="1"/>
    </xf>
    <xf numFmtId="3" fontId="0" fillId="3" borderId="6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3" borderId="1" xfId="0" applyNumberFormat="1" applyFont="1" applyFill="1" applyBorder="1" applyAlignment="1">
      <alignment vertical="center" wrapText="1"/>
    </xf>
    <xf numFmtId="173" fontId="8" fillId="3" borderId="4" xfId="0" applyNumberFormat="1" applyFont="1" applyFill="1" applyBorder="1" applyAlignment="1">
      <alignment horizontal="center" vertical="center" wrapText="1"/>
    </xf>
    <xf numFmtId="173" fontId="8" fillId="3" borderId="5" xfId="0" applyNumberFormat="1" applyFont="1" applyFill="1" applyBorder="1" applyAlignment="1">
      <alignment horizontal="center" vertical="center" wrapText="1"/>
    </xf>
    <xf numFmtId="173" fontId="8" fillId="3" borderId="6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3" fontId="8" fillId="3" borderId="6" xfId="0" applyNumberFormat="1" applyFont="1" applyFill="1" applyBorder="1" applyAlignment="1">
      <alignment horizontal="right" vertical="center" wrapText="1"/>
    </xf>
    <xf numFmtId="1" fontId="8" fillId="3" borderId="4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0" fillId="0" borderId="6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3" fontId="0" fillId="2" borderId="1" xfId="0" applyNumberForma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DC411"/>
  <sheetViews>
    <sheetView tabSelected="1" view="pageBreakPreview" zoomScale="80" zoomScaleSheetLayoutView="80" workbookViewId="0">
      <selection activeCell="CN49" sqref="CN49:CS49"/>
    </sheetView>
  </sheetViews>
  <sheetFormatPr defaultColWidth="10.7109375" defaultRowHeight="13.2"/>
  <cols>
    <col min="1" max="1" width="3.42578125" style="1" customWidth="1"/>
    <col min="2" max="4" width="2.28515625" style="1" customWidth="1"/>
    <col min="5" max="5" width="3.85546875" style="1" customWidth="1"/>
    <col min="6" max="106" width="2.28515625" style="1" customWidth="1"/>
    <col min="107" max="107" width="13.85546875" customWidth="1"/>
  </cols>
  <sheetData>
    <row r="1" spans="1:103" s="2" customFormat="1" ht="15" customHeight="1">
      <c r="BK1" s="357" t="s">
        <v>0</v>
      </c>
      <c r="BL1" s="357"/>
      <c r="BM1" s="357"/>
      <c r="BN1" s="357"/>
      <c r="BO1" s="357"/>
      <c r="BP1" s="357"/>
      <c r="BQ1" s="357"/>
      <c r="BR1" s="357"/>
      <c r="BS1" s="357"/>
      <c r="BT1" s="357"/>
      <c r="BU1" s="357"/>
      <c r="BV1" s="357"/>
      <c r="BW1" s="357"/>
      <c r="BX1" s="357"/>
      <c r="BY1" s="357"/>
      <c r="BZ1" s="357"/>
      <c r="CA1" s="357"/>
      <c r="CB1" s="357"/>
      <c r="CC1" s="357"/>
      <c r="CD1" s="357"/>
      <c r="CE1" s="357"/>
      <c r="CF1" s="357"/>
      <c r="CG1" s="357"/>
      <c r="CH1" s="357"/>
      <c r="CI1" s="357"/>
      <c r="CJ1" s="357"/>
      <c r="CK1" s="357"/>
      <c r="CL1" s="357"/>
      <c r="CM1" s="357"/>
      <c r="CN1" s="357"/>
      <c r="CO1" s="357"/>
      <c r="CP1" s="357"/>
      <c r="CQ1" s="357"/>
      <c r="CR1" s="357"/>
      <c r="CS1" s="357"/>
      <c r="CT1" s="357"/>
      <c r="CU1" s="357"/>
      <c r="CV1" s="357"/>
      <c r="CW1" s="357"/>
    </row>
    <row r="2" spans="1:103" s="2" customFormat="1" ht="15" customHeight="1">
      <c r="BK2" s="358" t="s">
        <v>1</v>
      </c>
      <c r="BL2" s="358"/>
      <c r="BM2" s="358"/>
      <c r="BN2" s="358"/>
      <c r="BO2" s="358"/>
      <c r="BP2" s="358"/>
      <c r="BQ2" s="358"/>
      <c r="BR2" s="358"/>
      <c r="BS2" s="358"/>
      <c r="BT2" s="358"/>
      <c r="BU2" s="358"/>
      <c r="BV2" s="358"/>
      <c r="BW2" s="358"/>
      <c r="BX2" s="358"/>
      <c r="BY2" s="358"/>
      <c r="BZ2" s="358"/>
      <c r="CA2" s="358"/>
      <c r="CB2" s="358"/>
      <c r="CC2" s="358"/>
      <c r="CD2" s="358"/>
      <c r="CE2" s="358"/>
      <c r="CF2" s="358"/>
      <c r="CG2" s="358"/>
      <c r="CH2" s="358"/>
      <c r="CI2" s="358"/>
      <c r="CJ2" s="358"/>
      <c r="CK2" s="358"/>
      <c r="CL2" s="358"/>
      <c r="CM2" s="358"/>
      <c r="CN2" s="358"/>
      <c r="CO2" s="358"/>
      <c r="CP2" s="358"/>
      <c r="CQ2" s="358"/>
      <c r="CR2" s="358"/>
      <c r="CS2" s="358"/>
      <c r="CT2" s="358"/>
      <c r="CU2" s="358"/>
      <c r="CV2" s="358"/>
      <c r="CW2" s="358"/>
    </row>
    <row r="3" spans="1:103" s="2" customFormat="1" ht="15" customHeight="1">
      <c r="BK3" s="358" t="s">
        <v>2</v>
      </c>
      <c r="BL3" s="358"/>
      <c r="BM3" s="358"/>
      <c r="BN3" s="358"/>
      <c r="BO3" s="358"/>
      <c r="BP3" s="358"/>
      <c r="BQ3" s="358"/>
      <c r="BR3" s="358"/>
      <c r="BS3" s="358"/>
      <c r="BT3" s="358"/>
      <c r="BU3" s="358"/>
      <c r="BV3" s="358"/>
      <c r="BW3" s="358"/>
      <c r="BX3" s="358"/>
      <c r="BY3" s="358"/>
      <c r="BZ3" s="358"/>
      <c r="CA3" s="358"/>
      <c r="CB3" s="358"/>
      <c r="CC3" s="358"/>
      <c r="CD3" s="358"/>
      <c r="CE3" s="358"/>
      <c r="CF3" s="358"/>
      <c r="CG3" s="358"/>
      <c r="CH3" s="358"/>
      <c r="CI3" s="358"/>
      <c r="CJ3" s="358"/>
      <c r="CK3" s="358"/>
      <c r="CL3" s="358"/>
      <c r="CM3" s="358"/>
      <c r="CN3" s="358"/>
      <c r="CO3" s="358"/>
      <c r="CP3" s="358"/>
      <c r="CQ3" s="358"/>
      <c r="CR3" s="358"/>
      <c r="CS3" s="358"/>
      <c r="CT3" s="358"/>
      <c r="CU3" s="358"/>
      <c r="CV3" s="358"/>
      <c r="CW3" s="358"/>
    </row>
    <row r="4" spans="1:103" s="2" customFormat="1" ht="27.75" customHeight="1">
      <c r="BK4" s="358" t="s">
        <v>3</v>
      </c>
      <c r="BL4" s="358"/>
      <c r="BM4" s="358"/>
      <c r="BN4" s="358"/>
      <c r="BO4" s="358"/>
      <c r="BP4" s="358"/>
      <c r="BQ4" s="358"/>
      <c r="BR4" s="358"/>
      <c r="BS4" s="358"/>
      <c r="BT4" s="358"/>
      <c r="BU4" s="358"/>
      <c r="BV4" s="358"/>
      <c r="BW4" s="358"/>
      <c r="BX4" s="358"/>
      <c r="BY4" s="358"/>
      <c r="BZ4" s="358"/>
      <c r="CA4" s="358"/>
      <c r="CB4" s="358"/>
      <c r="CC4" s="358"/>
      <c r="CD4" s="358"/>
      <c r="CE4" s="358"/>
      <c r="CF4" s="358"/>
      <c r="CG4" s="358"/>
      <c r="CH4" s="358"/>
      <c r="CI4" s="358"/>
      <c r="CJ4" s="358"/>
      <c r="CK4" s="358"/>
      <c r="CL4" s="358"/>
      <c r="CM4" s="358"/>
      <c r="CN4" s="358"/>
      <c r="CO4" s="358"/>
      <c r="CP4" s="358"/>
      <c r="CQ4" s="358"/>
      <c r="CR4" s="358"/>
      <c r="CS4" s="358"/>
      <c r="CT4" s="358"/>
      <c r="CU4" s="358"/>
      <c r="CV4" s="358"/>
      <c r="CW4" s="358"/>
    </row>
    <row r="6" spans="1:103" s="4" customFormat="1" ht="18.75" customHeight="1">
      <c r="A6" s="370" t="s">
        <v>194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370"/>
      <c r="BD6" s="370"/>
      <c r="BE6" s="370"/>
      <c r="BF6" s="370"/>
      <c r="BG6" s="370"/>
      <c r="BH6" s="370"/>
      <c r="BI6" s="370"/>
      <c r="BJ6" s="370"/>
      <c r="BK6" s="370"/>
      <c r="BL6" s="370"/>
      <c r="BM6" s="370"/>
      <c r="BN6" s="370"/>
      <c r="BO6" s="370"/>
      <c r="BP6" s="370"/>
      <c r="BQ6" s="370"/>
      <c r="BR6" s="370"/>
      <c r="BS6" s="370"/>
      <c r="BT6" s="370"/>
      <c r="BU6" s="370"/>
      <c r="BV6" s="370"/>
      <c r="BW6" s="370"/>
      <c r="BX6" s="370"/>
      <c r="BY6" s="370"/>
      <c r="BZ6" s="370"/>
      <c r="CA6" s="370"/>
      <c r="CB6" s="370"/>
      <c r="CC6" s="370"/>
      <c r="CD6" s="370"/>
      <c r="CE6" s="370"/>
      <c r="CF6" s="370"/>
      <c r="CG6" s="370"/>
      <c r="CH6" s="370"/>
      <c r="CI6" s="370"/>
      <c r="CJ6" s="370"/>
      <c r="CK6" s="370"/>
      <c r="CL6" s="370"/>
      <c r="CM6" s="370"/>
      <c r="CN6" s="370"/>
      <c r="CO6" s="370"/>
      <c r="CP6" s="370"/>
      <c r="CQ6" s="370"/>
      <c r="CR6" s="370"/>
      <c r="CS6" s="370"/>
      <c r="CT6" s="370"/>
      <c r="CU6" s="370"/>
      <c r="CV6" s="370"/>
      <c r="CW6" s="370"/>
    </row>
    <row r="7" spans="1:103" ht="19.2" customHeight="1"/>
    <row r="8" spans="1:103" s="3" customFormat="1" ht="15" customHeight="1">
      <c r="A8" s="362" t="s">
        <v>4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  <c r="AW8" s="362"/>
      <c r="AX8" s="362"/>
      <c r="AY8" s="362"/>
      <c r="AZ8" s="362"/>
      <c r="BA8" s="362"/>
      <c r="BB8" s="362"/>
      <c r="BC8" s="362"/>
      <c r="BD8" s="362"/>
      <c r="BE8" s="362"/>
      <c r="BF8" s="362"/>
      <c r="BG8" s="362"/>
      <c r="BM8" s="371">
        <v>7</v>
      </c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H8" s="364">
        <v>5484534</v>
      </c>
      <c r="CI8" s="364"/>
      <c r="CJ8" s="364"/>
      <c r="CK8" s="364"/>
      <c r="CL8" s="364"/>
      <c r="CM8" s="364"/>
      <c r="CN8" s="364"/>
      <c r="CO8" s="364"/>
      <c r="CP8" s="364"/>
      <c r="CQ8" s="364"/>
      <c r="CR8" s="364"/>
      <c r="CS8" s="364"/>
      <c r="CT8" s="364"/>
      <c r="CU8" s="364"/>
      <c r="CV8" s="364"/>
      <c r="CW8" s="364"/>
      <c r="CX8" s="364"/>
    </row>
    <row r="9" spans="1:103" s="4" customFormat="1" ht="51.6" customHeight="1">
      <c r="A9" s="359" t="s">
        <v>5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59"/>
      <c r="AN9" s="359"/>
      <c r="AO9" s="359"/>
      <c r="AP9" s="359"/>
      <c r="AQ9" s="359"/>
      <c r="AR9" s="359"/>
      <c r="AS9" s="359"/>
      <c r="AT9" s="359"/>
      <c r="AU9" s="359"/>
      <c r="AV9" s="359"/>
      <c r="AW9" s="359"/>
      <c r="AX9" s="359"/>
      <c r="AY9" s="359"/>
      <c r="AZ9" s="359"/>
      <c r="BA9" s="359"/>
      <c r="BB9" s="359"/>
      <c r="BC9" s="359"/>
      <c r="BD9" s="359"/>
      <c r="BE9" s="359"/>
      <c r="BF9" s="359"/>
      <c r="BG9" s="359"/>
      <c r="BM9" s="360" t="s">
        <v>6</v>
      </c>
      <c r="BN9" s="360"/>
      <c r="BO9" s="360"/>
      <c r="BP9" s="360"/>
      <c r="BQ9" s="360"/>
      <c r="BR9" s="360"/>
      <c r="BS9" s="360"/>
      <c r="BT9" s="360"/>
      <c r="BU9" s="360"/>
      <c r="BV9" s="360"/>
      <c r="BW9" s="360"/>
      <c r="BX9" s="360"/>
      <c r="BY9" s="360"/>
      <c r="BZ9" s="360"/>
      <c r="CA9" s="360"/>
      <c r="CB9" s="360"/>
      <c r="CC9" s="360"/>
      <c r="CD9" s="360"/>
      <c r="CH9" s="361" t="s">
        <v>7</v>
      </c>
      <c r="CI9" s="361"/>
      <c r="CJ9" s="361"/>
      <c r="CK9" s="361"/>
      <c r="CL9" s="361"/>
      <c r="CM9" s="361"/>
      <c r="CN9" s="361"/>
      <c r="CO9" s="361"/>
      <c r="CP9" s="361"/>
      <c r="CQ9" s="361"/>
      <c r="CR9" s="361"/>
      <c r="CS9" s="361"/>
      <c r="CT9" s="361"/>
      <c r="CU9" s="361"/>
      <c r="CV9" s="361"/>
      <c r="CW9" s="361"/>
      <c r="CX9" s="361"/>
      <c r="CY9" s="361"/>
    </row>
    <row r="10" spans="1:103" hidden="1"/>
    <row r="11" spans="1:103" s="3" customFormat="1" ht="17.25" customHeight="1">
      <c r="A11" s="362" t="s">
        <v>136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2"/>
      <c r="AV11" s="362"/>
      <c r="AW11" s="362"/>
      <c r="AX11" s="362"/>
      <c r="AY11" s="362"/>
      <c r="AZ11" s="362"/>
      <c r="BA11" s="362"/>
      <c r="BB11" s="362"/>
      <c r="BC11" s="362"/>
      <c r="BD11" s="362"/>
      <c r="BE11" s="362"/>
      <c r="BF11" s="362"/>
      <c r="BG11" s="362"/>
      <c r="BM11" s="363">
        <v>71</v>
      </c>
      <c r="BN11" s="363"/>
      <c r="BO11" s="363"/>
      <c r="BP11" s="363"/>
      <c r="BQ11" s="363"/>
      <c r="BR11" s="363"/>
      <c r="BS11" s="363"/>
      <c r="BT11" s="363"/>
      <c r="BU11" s="363"/>
      <c r="BV11" s="363"/>
      <c r="BW11" s="363"/>
      <c r="BX11" s="363"/>
      <c r="BY11" s="363"/>
      <c r="BZ11" s="363"/>
      <c r="CA11" s="363"/>
      <c r="CB11" s="363"/>
      <c r="CC11" s="363"/>
      <c r="CH11" s="364">
        <v>5484534</v>
      </c>
      <c r="CI11" s="364"/>
      <c r="CJ11" s="364"/>
      <c r="CK11" s="364"/>
      <c r="CL11" s="364"/>
      <c r="CM11" s="364"/>
      <c r="CN11" s="364"/>
      <c r="CO11" s="364"/>
      <c r="CP11" s="364"/>
      <c r="CQ11" s="364"/>
      <c r="CR11" s="364"/>
      <c r="CS11" s="364"/>
      <c r="CT11" s="364"/>
      <c r="CU11" s="364"/>
      <c r="CV11" s="364"/>
      <c r="CW11" s="364"/>
      <c r="CX11" s="364"/>
    </row>
    <row r="12" spans="1:103" s="4" customFormat="1" ht="72" customHeight="1">
      <c r="A12" s="359" t="s">
        <v>8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59"/>
      <c r="AC12" s="359"/>
      <c r="AD12" s="359"/>
      <c r="AE12" s="359"/>
      <c r="AF12" s="359"/>
      <c r="AG12" s="359"/>
      <c r="AH12" s="359"/>
      <c r="AI12" s="359"/>
      <c r="AJ12" s="359"/>
      <c r="AK12" s="359"/>
      <c r="AL12" s="359"/>
      <c r="AM12" s="359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59"/>
      <c r="BA12" s="359"/>
      <c r="BB12" s="359"/>
      <c r="BC12" s="359"/>
      <c r="BD12" s="359"/>
      <c r="BE12" s="359"/>
      <c r="BF12" s="359"/>
      <c r="BG12" s="359"/>
      <c r="BM12" s="360" t="s">
        <v>9</v>
      </c>
      <c r="BN12" s="360"/>
      <c r="BO12" s="360"/>
      <c r="BP12" s="360"/>
      <c r="BQ12" s="360"/>
      <c r="BR12" s="360"/>
      <c r="BS12" s="360"/>
      <c r="BT12" s="360"/>
      <c r="BU12" s="360"/>
      <c r="BV12" s="360"/>
      <c r="BW12" s="360"/>
      <c r="BX12" s="360"/>
      <c r="BY12" s="360"/>
      <c r="BZ12" s="360"/>
      <c r="CA12" s="360"/>
      <c r="CB12" s="360"/>
      <c r="CC12" s="360"/>
      <c r="CH12" s="361" t="s">
        <v>7</v>
      </c>
      <c r="CI12" s="361"/>
      <c r="CJ12" s="361"/>
      <c r="CK12" s="361"/>
      <c r="CL12" s="361"/>
      <c r="CM12" s="361"/>
      <c r="CN12" s="361"/>
      <c r="CO12" s="361"/>
      <c r="CP12" s="361"/>
      <c r="CQ12" s="361"/>
      <c r="CR12" s="361"/>
      <c r="CS12" s="361"/>
      <c r="CT12" s="361"/>
      <c r="CU12" s="361"/>
      <c r="CV12" s="361"/>
      <c r="CW12" s="361"/>
      <c r="CX12" s="361"/>
      <c r="CY12" s="361"/>
    </row>
    <row r="13" spans="1:103" ht="18" customHeight="1"/>
    <row r="14" spans="1:103" s="3" customFormat="1" ht="39.6" customHeight="1">
      <c r="A14" s="3" t="s">
        <v>10</v>
      </c>
      <c r="B14" s="365">
        <v>712111</v>
      </c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P14" s="366">
        <v>2111</v>
      </c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C14" s="367">
        <v>726</v>
      </c>
      <c r="AD14" s="367"/>
      <c r="AE14" s="367"/>
      <c r="AF14" s="367"/>
      <c r="AG14" s="367"/>
      <c r="AH14" s="367"/>
      <c r="AI14" s="367"/>
      <c r="AJ14" s="367"/>
      <c r="AK14" s="367"/>
      <c r="AL14" s="367"/>
      <c r="AM14" s="367"/>
      <c r="AQ14" s="362" t="s">
        <v>11</v>
      </c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  <c r="BS14" s="362"/>
      <c r="BT14" s="362"/>
      <c r="BU14" s="362"/>
      <c r="BV14" s="362"/>
      <c r="BW14" s="362"/>
      <c r="BX14" s="362"/>
      <c r="BY14" s="362"/>
      <c r="BZ14" s="362"/>
      <c r="CA14" s="362"/>
      <c r="CB14" s="362"/>
      <c r="CC14" s="362"/>
      <c r="CH14" s="368">
        <v>2536000000</v>
      </c>
      <c r="CI14" s="368"/>
      <c r="CJ14" s="368"/>
      <c r="CK14" s="368"/>
      <c r="CL14" s="368"/>
      <c r="CM14" s="368"/>
      <c r="CN14" s="368"/>
      <c r="CO14" s="368"/>
      <c r="CP14" s="368"/>
      <c r="CQ14" s="368"/>
      <c r="CR14" s="368"/>
      <c r="CS14" s="368"/>
      <c r="CT14" s="368"/>
      <c r="CU14" s="368"/>
      <c r="CV14" s="368"/>
      <c r="CW14" s="368"/>
      <c r="CX14" s="368"/>
    </row>
    <row r="15" spans="1:103" s="4" customFormat="1" ht="46.2" customHeight="1">
      <c r="B15" s="361" t="s">
        <v>12</v>
      </c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17"/>
      <c r="N15" s="17"/>
      <c r="O15" s="17"/>
      <c r="P15" s="361" t="s">
        <v>13</v>
      </c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17"/>
      <c r="AB15" s="17"/>
      <c r="AC15" s="361" t="s">
        <v>14</v>
      </c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17"/>
      <c r="AO15" s="17"/>
      <c r="AP15" s="17"/>
      <c r="AQ15" s="359" t="s">
        <v>15</v>
      </c>
      <c r="AR15" s="359"/>
      <c r="AS15" s="359"/>
      <c r="AT15" s="359"/>
      <c r="AU15" s="359"/>
      <c r="AV15" s="359"/>
      <c r="AW15" s="359"/>
      <c r="AX15" s="359"/>
      <c r="AY15" s="359"/>
      <c r="AZ15" s="359"/>
      <c r="BA15" s="359"/>
      <c r="BB15" s="359"/>
      <c r="BC15" s="359"/>
      <c r="BD15" s="359"/>
      <c r="BE15" s="359"/>
      <c r="BF15" s="359"/>
      <c r="BG15" s="359"/>
      <c r="BH15" s="359"/>
      <c r="BI15" s="359"/>
      <c r="BJ15" s="359"/>
      <c r="BK15" s="359"/>
      <c r="BL15" s="359"/>
      <c r="BM15" s="359"/>
      <c r="BN15" s="359"/>
      <c r="BO15" s="359"/>
      <c r="BP15" s="359"/>
      <c r="BQ15" s="359"/>
      <c r="BR15" s="359"/>
      <c r="BS15" s="359"/>
      <c r="BT15" s="359"/>
      <c r="BU15" s="359"/>
      <c r="BV15" s="359"/>
      <c r="BW15" s="359"/>
      <c r="BX15" s="359"/>
      <c r="BY15" s="359"/>
      <c r="BZ15" s="359"/>
      <c r="CA15" s="359"/>
      <c r="CB15" s="359"/>
      <c r="CC15" s="359"/>
      <c r="CD15" s="17"/>
      <c r="CE15" s="17"/>
      <c r="CF15" s="17"/>
      <c r="CG15" s="17"/>
      <c r="CH15" s="361" t="s">
        <v>16</v>
      </c>
      <c r="CI15" s="361"/>
      <c r="CJ15" s="361"/>
      <c r="CK15" s="361"/>
      <c r="CL15" s="361"/>
      <c r="CM15" s="361"/>
      <c r="CN15" s="361"/>
      <c r="CO15" s="361"/>
      <c r="CP15" s="361"/>
      <c r="CQ15" s="361"/>
      <c r="CR15" s="361"/>
      <c r="CS15" s="361"/>
      <c r="CT15" s="361"/>
      <c r="CU15" s="361"/>
      <c r="CV15" s="361"/>
      <c r="CW15" s="361"/>
      <c r="CX15" s="361"/>
      <c r="CY15" s="361"/>
    </row>
    <row r="17" spans="1:106" s="5" customFormat="1" ht="12.75" customHeight="1">
      <c r="A17" s="145" t="s">
        <v>195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</row>
    <row r="18" spans="1:106" s="5" customFormat="1" ht="12.75" customHeight="1"/>
    <row r="19" spans="1:106" s="5" customFormat="1" ht="12.75" customHeight="1">
      <c r="A19" s="145" t="s">
        <v>17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</row>
    <row r="20" spans="1:106" s="5" customFormat="1" ht="12.75" customHeight="1"/>
    <row r="21" spans="1:106" s="4" customFormat="1" ht="12.75" customHeight="1">
      <c r="B21" s="372" t="s">
        <v>18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2"/>
      <c r="AM21" s="372"/>
      <c r="AN21" s="372"/>
      <c r="AO21" s="372"/>
      <c r="AP21" s="372"/>
      <c r="AQ21" s="372"/>
      <c r="AR21" s="372"/>
      <c r="AS21" s="372"/>
      <c r="AT21" s="372"/>
      <c r="AU21" s="372"/>
      <c r="AV21" s="372"/>
      <c r="AW21" s="372"/>
      <c r="AX21" s="372"/>
      <c r="AY21" s="372"/>
      <c r="AZ21" s="372"/>
      <c r="BA21" s="372"/>
      <c r="BB21" s="372"/>
      <c r="BC21" s="372"/>
      <c r="BD21" s="372"/>
      <c r="BE21" s="372"/>
      <c r="BF21" s="372"/>
      <c r="BG21" s="372"/>
      <c r="BH21" s="372"/>
      <c r="BI21" s="372"/>
      <c r="BJ21" s="372"/>
      <c r="BK21" s="372"/>
      <c r="BL21" s="372"/>
      <c r="BM21" s="372"/>
      <c r="BN21" s="372"/>
      <c r="BO21" s="372"/>
      <c r="BP21" s="372"/>
      <c r="BQ21" s="372"/>
      <c r="BR21" s="372"/>
      <c r="BS21" s="372"/>
      <c r="BT21" s="372"/>
      <c r="BU21" s="372"/>
      <c r="BV21" s="372"/>
      <c r="BW21" s="372"/>
      <c r="BX21" s="372"/>
      <c r="BY21" s="372"/>
      <c r="BZ21" s="372"/>
      <c r="CA21" s="372"/>
      <c r="CB21" s="372"/>
      <c r="CC21" s="372"/>
      <c r="CD21" s="372"/>
      <c r="CE21" s="372"/>
      <c r="CF21" s="372"/>
      <c r="CG21" s="372"/>
      <c r="CH21" s="372"/>
      <c r="CI21" s="372"/>
      <c r="CJ21" s="372"/>
      <c r="CK21" s="372"/>
      <c r="CL21" s="372"/>
      <c r="CM21" s="372"/>
      <c r="CN21" s="372"/>
      <c r="CO21" s="372"/>
      <c r="CP21" s="372"/>
      <c r="CQ21" s="372"/>
      <c r="CR21" s="372"/>
      <c r="CS21" s="372"/>
      <c r="CT21" s="372"/>
      <c r="CU21" s="372"/>
      <c r="CV21" s="372"/>
      <c r="CW21" s="372"/>
      <c r="CX21" s="372"/>
      <c r="CY21" s="372"/>
    </row>
    <row r="23" spans="1:106" s="6" customFormat="1" ht="12.75" customHeight="1">
      <c r="A23" s="147" t="s">
        <v>19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</row>
    <row r="24" spans="1:106" s="6" customFormat="1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</row>
    <row r="25" spans="1:106" s="6" customFormat="1" ht="12.75" customHeight="1">
      <c r="D25" s="355" t="s">
        <v>20</v>
      </c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5"/>
      <c r="BC25" s="355"/>
      <c r="BD25" s="355"/>
      <c r="BE25" s="355"/>
      <c r="BF25" s="355"/>
      <c r="BG25" s="355"/>
      <c r="BH25" s="355"/>
      <c r="BI25" s="355"/>
      <c r="BJ25" s="355"/>
      <c r="BK25" s="355"/>
      <c r="BL25" s="355"/>
      <c r="BM25" s="355"/>
      <c r="BN25" s="355"/>
      <c r="BO25" s="355"/>
      <c r="BP25" s="355"/>
      <c r="BQ25" s="355"/>
      <c r="BR25" s="355"/>
      <c r="BS25" s="355"/>
      <c r="BT25" s="355"/>
      <c r="BU25" s="355"/>
      <c r="BV25" s="355"/>
      <c r="BW25" s="355"/>
      <c r="BX25" s="355"/>
      <c r="BY25" s="355"/>
      <c r="BZ25" s="355"/>
      <c r="CA25" s="355"/>
      <c r="CB25" s="355"/>
      <c r="CC25" s="355"/>
      <c r="CD25" s="355"/>
      <c r="CE25" s="355"/>
      <c r="CF25" s="355"/>
      <c r="CG25" s="355"/>
      <c r="CH25" s="355"/>
      <c r="CI25" s="355"/>
      <c r="CJ25" s="355"/>
      <c r="CK25" s="355"/>
      <c r="CL25" s="355"/>
      <c r="CM25" s="355"/>
      <c r="CN25" s="355"/>
      <c r="CO25" s="355"/>
      <c r="CP25" s="355"/>
      <c r="CQ25" s="355"/>
      <c r="CR25" s="355"/>
      <c r="CS25" s="355"/>
      <c r="CT25" s="355"/>
      <c r="CU25" s="355"/>
      <c r="CV25" s="355"/>
      <c r="CW25" s="355"/>
    </row>
    <row r="26" spans="1:106" s="6" customFormat="1" ht="12.75" customHeight="1">
      <c r="D26" s="355" t="s">
        <v>21</v>
      </c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5"/>
      <c r="AF26" s="355"/>
      <c r="AG26" s="355"/>
      <c r="AH26" s="355"/>
      <c r="AI26" s="355"/>
      <c r="AJ26" s="355"/>
      <c r="AK26" s="355"/>
      <c r="AL26" s="355"/>
      <c r="AM26" s="355"/>
      <c r="AN26" s="355"/>
      <c r="AO26" s="355"/>
      <c r="AP26" s="355"/>
      <c r="AQ26" s="355"/>
      <c r="AR26" s="355"/>
      <c r="AS26" s="355"/>
      <c r="AT26" s="355"/>
      <c r="AU26" s="355"/>
      <c r="AV26" s="355"/>
      <c r="AW26" s="355"/>
      <c r="AX26" s="355"/>
      <c r="AY26" s="355"/>
      <c r="AZ26" s="355"/>
      <c r="BA26" s="355"/>
      <c r="BB26" s="355"/>
      <c r="BC26" s="355"/>
      <c r="BD26" s="355"/>
      <c r="BE26" s="355"/>
      <c r="BF26" s="355"/>
      <c r="BG26" s="355"/>
      <c r="BH26" s="355"/>
      <c r="BI26" s="355"/>
      <c r="BJ26" s="355"/>
      <c r="BK26" s="355"/>
      <c r="BL26" s="355"/>
      <c r="BM26" s="355"/>
      <c r="BN26" s="355"/>
      <c r="BO26" s="355"/>
      <c r="BP26" s="355"/>
      <c r="BQ26" s="355"/>
      <c r="BR26" s="355"/>
      <c r="BS26" s="355"/>
      <c r="BT26" s="355"/>
      <c r="BU26" s="355"/>
      <c r="BV26" s="355"/>
      <c r="BW26" s="355"/>
      <c r="BX26" s="355"/>
      <c r="BY26" s="355"/>
      <c r="BZ26" s="355"/>
      <c r="CA26" s="355"/>
      <c r="CB26" s="355"/>
      <c r="CC26" s="355"/>
      <c r="CD26" s="355"/>
      <c r="CE26" s="355"/>
      <c r="CF26" s="355"/>
      <c r="CG26" s="355"/>
      <c r="CH26" s="355"/>
      <c r="CI26" s="355"/>
      <c r="CJ26" s="355"/>
      <c r="CK26" s="355"/>
      <c r="CL26" s="355"/>
      <c r="CM26" s="355"/>
      <c r="CN26" s="355"/>
      <c r="CO26" s="355"/>
      <c r="CP26" s="355"/>
      <c r="CQ26" s="355"/>
      <c r="CR26" s="355"/>
      <c r="CS26" s="355"/>
      <c r="CT26" s="355"/>
      <c r="CU26" s="355"/>
      <c r="CV26" s="355"/>
      <c r="CW26" s="355"/>
    </row>
    <row r="27" spans="1:106" s="6" customFormat="1" ht="12.75" customHeight="1">
      <c r="D27" s="355" t="s">
        <v>137</v>
      </c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5"/>
      <c r="AB27" s="355"/>
      <c r="AC27" s="355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5"/>
      <c r="AU27" s="355"/>
      <c r="AV27" s="355"/>
      <c r="AW27" s="355"/>
      <c r="AX27" s="355"/>
      <c r="AY27" s="355"/>
      <c r="AZ27" s="355"/>
      <c r="BA27" s="355"/>
      <c r="BB27" s="355"/>
      <c r="BC27" s="355"/>
      <c r="BD27" s="355"/>
      <c r="BE27" s="355"/>
      <c r="BF27" s="355"/>
      <c r="BG27" s="355"/>
      <c r="BH27" s="355"/>
      <c r="BI27" s="355"/>
      <c r="BJ27" s="355"/>
      <c r="BK27" s="355"/>
      <c r="BL27" s="355"/>
      <c r="BM27" s="355"/>
      <c r="BN27" s="355"/>
      <c r="BO27" s="355"/>
      <c r="BP27" s="355"/>
      <c r="BQ27" s="355"/>
      <c r="BR27" s="355"/>
      <c r="BS27" s="355"/>
      <c r="BT27" s="355"/>
      <c r="BU27" s="355"/>
      <c r="BV27" s="355"/>
      <c r="BW27" s="355"/>
      <c r="BX27" s="355"/>
      <c r="BY27" s="355"/>
      <c r="BZ27" s="355"/>
      <c r="CA27" s="355"/>
      <c r="CB27" s="355"/>
      <c r="CC27" s="355"/>
      <c r="CD27" s="355"/>
      <c r="CE27" s="355"/>
      <c r="CF27" s="355"/>
      <c r="CG27" s="355"/>
      <c r="CH27" s="355"/>
      <c r="CI27" s="355"/>
      <c r="CJ27" s="355"/>
      <c r="CK27" s="355"/>
      <c r="CL27" s="355"/>
      <c r="CM27" s="355"/>
      <c r="CN27" s="355"/>
      <c r="CO27" s="355"/>
      <c r="CP27" s="355"/>
      <c r="CQ27" s="355"/>
      <c r="CR27" s="355"/>
      <c r="CS27" s="355"/>
      <c r="CT27" s="355"/>
      <c r="CU27" s="355"/>
      <c r="CV27" s="355"/>
      <c r="CW27" s="355"/>
    </row>
    <row r="28" spans="1:106" s="6" customFormat="1" ht="12.75" customHeight="1">
      <c r="D28" s="355" t="s">
        <v>132</v>
      </c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  <c r="AA28" s="355"/>
      <c r="AB28" s="355"/>
      <c r="AC28" s="355"/>
      <c r="AD28" s="355"/>
      <c r="AE28" s="355"/>
      <c r="AF28" s="355"/>
      <c r="AG28" s="355"/>
      <c r="AH28" s="355"/>
      <c r="AI28" s="355"/>
      <c r="AJ28" s="355"/>
      <c r="AK28" s="355"/>
      <c r="AL28" s="355"/>
      <c r="AM28" s="355"/>
      <c r="AN28" s="355"/>
      <c r="AO28" s="355"/>
      <c r="AP28" s="355"/>
      <c r="AQ28" s="355"/>
      <c r="AR28" s="355"/>
      <c r="AS28" s="355"/>
      <c r="AT28" s="355"/>
      <c r="AU28" s="355"/>
      <c r="AV28" s="355"/>
      <c r="AW28" s="355"/>
      <c r="AX28" s="355"/>
      <c r="AY28" s="355"/>
      <c r="AZ28" s="355"/>
      <c r="BA28" s="355"/>
      <c r="BB28" s="355"/>
      <c r="BC28" s="355"/>
      <c r="BD28" s="355"/>
      <c r="BE28" s="355"/>
      <c r="BF28" s="355"/>
      <c r="BG28" s="355"/>
      <c r="BH28" s="355"/>
      <c r="BI28" s="355"/>
      <c r="BJ28" s="355"/>
      <c r="BK28" s="355"/>
      <c r="BL28" s="355"/>
      <c r="BM28" s="355"/>
      <c r="BN28" s="355"/>
      <c r="BO28" s="355"/>
      <c r="BP28" s="355"/>
      <c r="BQ28" s="355"/>
      <c r="BR28" s="355"/>
      <c r="BS28" s="355"/>
      <c r="BT28" s="355"/>
      <c r="BU28" s="355"/>
      <c r="BV28" s="355"/>
      <c r="BW28" s="355"/>
      <c r="BX28" s="355"/>
      <c r="BY28" s="355"/>
      <c r="BZ28" s="355"/>
      <c r="CA28" s="355"/>
      <c r="CB28" s="355"/>
      <c r="CC28" s="355"/>
      <c r="CD28" s="355"/>
      <c r="CE28" s="355"/>
      <c r="CF28" s="355"/>
      <c r="CG28" s="355"/>
      <c r="CH28" s="355"/>
      <c r="CI28" s="355"/>
      <c r="CJ28" s="355"/>
      <c r="CK28" s="355"/>
      <c r="CL28" s="355"/>
      <c r="CM28" s="355"/>
      <c r="CN28" s="355"/>
      <c r="CO28" s="355"/>
      <c r="CP28" s="355"/>
      <c r="CQ28" s="355"/>
      <c r="CR28" s="355"/>
      <c r="CS28" s="355"/>
      <c r="CT28" s="355"/>
      <c r="CU28" s="355"/>
      <c r="CV28" s="355"/>
      <c r="CW28" s="355"/>
    </row>
    <row r="29" spans="1:106">
      <c r="D29" s="355" t="s">
        <v>138</v>
      </c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5"/>
      <c r="AV29" s="355"/>
      <c r="AW29" s="355"/>
      <c r="AX29" s="355"/>
      <c r="AY29" s="355"/>
      <c r="AZ29" s="355"/>
      <c r="BA29" s="355"/>
      <c r="BB29" s="355"/>
      <c r="BC29" s="355"/>
      <c r="BD29" s="355"/>
      <c r="BE29" s="355"/>
      <c r="BF29" s="355"/>
      <c r="BG29" s="355"/>
      <c r="BH29" s="355"/>
      <c r="BI29" s="355"/>
      <c r="BJ29" s="355"/>
      <c r="BK29" s="355"/>
      <c r="BL29" s="355"/>
      <c r="BM29" s="355"/>
      <c r="BN29" s="355"/>
      <c r="BO29" s="355"/>
      <c r="BP29" s="355"/>
      <c r="BQ29" s="355"/>
      <c r="BR29" s="355"/>
      <c r="BS29" s="355"/>
      <c r="BT29" s="355"/>
      <c r="BU29" s="355"/>
      <c r="BV29" s="355"/>
      <c r="BW29" s="355"/>
      <c r="BX29" s="355"/>
      <c r="BY29" s="355"/>
      <c r="BZ29" s="355"/>
      <c r="CA29" s="355"/>
      <c r="CB29" s="355"/>
      <c r="CC29" s="355"/>
      <c r="CD29" s="355"/>
      <c r="CE29" s="355"/>
      <c r="CF29" s="355"/>
      <c r="CG29" s="355"/>
      <c r="CH29" s="355"/>
      <c r="CI29" s="355"/>
      <c r="CJ29" s="355"/>
      <c r="CK29" s="355"/>
      <c r="CL29" s="355"/>
      <c r="CM29" s="355"/>
      <c r="CN29" s="355"/>
      <c r="CO29" s="355"/>
      <c r="CP29" s="355"/>
      <c r="CQ29" s="355"/>
      <c r="CR29" s="355"/>
      <c r="CS29" s="355"/>
      <c r="CT29" s="355"/>
      <c r="CU29" s="355"/>
      <c r="CV29" s="355"/>
      <c r="CW29" s="355"/>
    </row>
    <row r="30" spans="1:106">
      <c r="D30" s="157" t="s">
        <v>147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</row>
    <row r="31" spans="1:106">
      <c r="A31" s="37"/>
      <c r="B31" s="37"/>
      <c r="C31" s="37"/>
      <c r="D31" s="157" t="s">
        <v>219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37"/>
      <c r="CY31" s="37"/>
      <c r="CZ31" s="37"/>
      <c r="DA31" s="37"/>
      <c r="DB31" s="37"/>
    </row>
    <row r="32" spans="1:106"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</row>
    <row r="33" spans="1:106" s="6" customFormat="1" ht="16.8" customHeight="1">
      <c r="A33" s="145" t="s">
        <v>23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</row>
    <row r="35" spans="1:106" s="6" customFormat="1" ht="139.5" customHeight="1">
      <c r="B35" s="373" t="s">
        <v>216</v>
      </c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  <c r="AJ35" s="373"/>
      <c r="AK35" s="373"/>
      <c r="AL35" s="373"/>
      <c r="AM35" s="373"/>
      <c r="AN35" s="373"/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  <c r="AZ35" s="373"/>
      <c r="BA35" s="373"/>
      <c r="BB35" s="373"/>
      <c r="BC35" s="373"/>
      <c r="BD35" s="373"/>
      <c r="BE35" s="373"/>
      <c r="BF35" s="373"/>
      <c r="BG35" s="373"/>
      <c r="BH35" s="373"/>
      <c r="BI35" s="373"/>
      <c r="BJ35" s="373"/>
      <c r="BK35" s="373"/>
      <c r="BL35" s="373"/>
      <c r="BM35" s="373"/>
      <c r="BN35" s="373"/>
      <c r="BO35" s="373"/>
      <c r="BP35" s="373"/>
      <c r="BQ35" s="373"/>
      <c r="BR35" s="373"/>
      <c r="BS35" s="373"/>
      <c r="BT35" s="373"/>
      <c r="BU35" s="373"/>
      <c r="BV35" s="373"/>
      <c r="BW35" s="373"/>
      <c r="BX35" s="373"/>
      <c r="BY35" s="373"/>
      <c r="BZ35" s="373"/>
      <c r="CA35" s="373"/>
      <c r="CB35" s="373"/>
      <c r="CC35" s="373"/>
      <c r="CD35" s="373"/>
      <c r="CE35" s="373"/>
      <c r="CF35" s="373"/>
      <c r="CG35" s="373"/>
      <c r="CH35" s="373"/>
      <c r="CI35" s="373"/>
      <c r="CJ35" s="373"/>
      <c r="CK35" s="373"/>
      <c r="CL35" s="373"/>
      <c r="CM35" s="373"/>
      <c r="CN35" s="373"/>
      <c r="CO35" s="373"/>
      <c r="CP35" s="373"/>
      <c r="CQ35" s="373"/>
      <c r="CR35" s="373"/>
      <c r="CS35" s="373"/>
      <c r="CT35" s="373"/>
      <c r="CU35" s="373"/>
      <c r="CV35" s="373"/>
      <c r="CW35" s="373"/>
      <c r="CX35" s="373"/>
      <c r="CY35" s="373"/>
    </row>
    <row r="36" spans="1:106" ht="6" customHeight="1"/>
    <row r="37" spans="1:106" s="6" customFormat="1" ht="12.75" customHeight="1">
      <c r="A37" s="145" t="s">
        <v>24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5"/>
      <c r="CW37" s="145"/>
      <c r="CX37" s="145"/>
      <c r="CY37" s="145"/>
      <c r="CZ37" s="145"/>
    </row>
    <row r="38" spans="1:106" ht="15" customHeight="1"/>
    <row r="39" spans="1:106" s="6" customFormat="1" ht="12.75" customHeight="1">
      <c r="A39" s="145" t="s">
        <v>161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</row>
    <row r="40" spans="1:106" ht="12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 s="323" t="s">
        <v>25</v>
      </c>
      <c r="CO40" s="323"/>
      <c r="CP40" s="323"/>
      <c r="CQ40" s="323"/>
      <c r="CR40" s="323"/>
      <c r="CS40"/>
      <c r="CT40"/>
      <c r="CU40"/>
      <c r="CV40"/>
      <c r="CW40"/>
      <c r="CX40"/>
      <c r="CY40"/>
      <c r="CZ40"/>
      <c r="DA40"/>
      <c r="DB40"/>
    </row>
    <row r="41" spans="1:106" s="47" customFormat="1" ht="12.75" customHeight="1">
      <c r="A41" s="343" t="s">
        <v>26</v>
      </c>
      <c r="B41" s="343"/>
      <c r="C41" s="343"/>
      <c r="D41" s="343"/>
      <c r="E41" s="343"/>
      <c r="F41" s="348" t="s">
        <v>27</v>
      </c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50" t="s">
        <v>162</v>
      </c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0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 t="s">
        <v>163</v>
      </c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  <c r="BS41" s="350"/>
      <c r="BT41" s="350"/>
      <c r="BU41" s="356" t="s">
        <v>164</v>
      </c>
      <c r="BV41" s="356"/>
      <c r="BW41" s="356"/>
      <c r="BX41" s="356"/>
      <c r="BY41" s="356"/>
      <c r="BZ41" s="356"/>
      <c r="CA41" s="356"/>
      <c r="CB41" s="356"/>
      <c r="CC41" s="356"/>
      <c r="CD41" s="356"/>
      <c r="CE41" s="356"/>
      <c r="CF41" s="356"/>
      <c r="CG41" s="356"/>
      <c r="CH41" s="356"/>
      <c r="CI41" s="356"/>
      <c r="CJ41" s="356"/>
      <c r="CK41" s="356"/>
      <c r="CL41" s="356"/>
      <c r="CM41" s="356"/>
      <c r="CN41" s="356"/>
      <c r="CO41" s="356"/>
      <c r="CP41" s="356"/>
      <c r="CQ41" s="356"/>
      <c r="CR41" s="356"/>
      <c r="CS41" s="356"/>
    </row>
    <row r="42" spans="1:106" s="47" customFormat="1" ht="18.899999999999999" customHeight="1">
      <c r="A42" s="344"/>
      <c r="B42" s="345"/>
      <c r="C42" s="345"/>
      <c r="D42" s="345"/>
      <c r="E42" s="346"/>
      <c r="F42" s="349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6"/>
      <c r="W42" s="335" t="s">
        <v>28</v>
      </c>
      <c r="X42" s="335"/>
      <c r="Y42" s="335"/>
      <c r="Z42" s="335"/>
      <c r="AA42" s="335"/>
      <c r="AB42" s="335"/>
      <c r="AC42" s="335" t="s">
        <v>29</v>
      </c>
      <c r="AD42" s="335"/>
      <c r="AE42" s="335"/>
      <c r="AF42" s="335"/>
      <c r="AG42" s="335"/>
      <c r="AH42" s="335"/>
      <c r="AI42" s="339" t="s">
        <v>30</v>
      </c>
      <c r="AJ42" s="339"/>
      <c r="AK42" s="339"/>
      <c r="AL42" s="339"/>
      <c r="AM42" s="339"/>
      <c r="AN42" s="339"/>
      <c r="AO42" s="339"/>
      <c r="AP42" s="335" t="s">
        <v>31</v>
      </c>
      <c r="AQ42" s="335"/>
      <c r="AR42" s="335"/>
      <c r="AS42" s="335"/>
      <c r="AT42" s="335"/>
      <c r="AU42" s="335"/>
      <c r="AV42" s="335" t="s">
        <v>28</v>
      </c>
      <c r="AW42" s="335"/>
      <c r="AX42" s="335"/>
      <c r="AY42" s="335"/>
      <c r="AZ42" s="335"/>
      <c r="BA42" s="335"/>
      <c r="BB42" s="335" t="s">
        <v>29</v>
      </c>
      <c r="BC42" s="335"/>
      <c r="BD42" s="335"/>
      <c r="BE42" s="335"/>
      <c r="BF42" s="335"/>
      <c r="BG42" s="335"/>
      <c r="BH42" s="339" t="s">
        <v>30</v>
      </c>
      <c r="BI42" s="339"/>
      <c r="BJ42" s="339"/>
      <c r="BK42" s="339"/>
      <c r="BL42" s="339"/>
      <c r="BM42" s="339"/>
      <c r="BN42" s="339"/>
      <c r="BO42" s="335" t="s">
        <v>32</v>
      </c>
      <c r="BP42" s="335"/>
      <c r="BQ42" s="335"/>
      <c r="BR42" s="335"/>
      <c r="BS42" s="335"/>
      <c r="BT42" s="335"/>
      <c r="BU42" s="335" t="s">
        <v>28</v>
      </c>
      <c r="BV42" s="335"/>
      <c r="BW42" s="335"/>
      <c r="BX42" s="335"/>
      <c r="BY42" s="335"/>
      <c r="BZ42" s="335"/>
      <c r="CA42" s="335" t="s">
        <v>29</v>
      </c>
      <c r="CB42" s="335"/>
      <c r="CC42" s="335"/>
      <c r="CD42" s="335"/>
      <c r="CE42" s="335"/>
      <c r="CF42" s="335"/>
      <c r="CG42" s="339" t="s">
        <v>30</v>
      </c>
      <c r="CH42" s="339"/>
      <c r="CI42" s="339"/>
      <c r="CJ42" s="339"/>
      <c r="CK42" s="339"/>
      <c r="CL42" s="339"/>
      <c r="CM42" s="339"/>
      <c r="CN42" s="353" t="s">
        <v>33</v>
      </c>
      <c r="CO42" s="353"/>
      <c r="CP42" s="353"/>
      <c r="CQ42" s="353"/>
      <c r="CR42" s="353"/>
      <c r="CS42" s="353"/>
    </row>
    <row r="43" spans="1:106" s="47" customFormat="1" ht="15" customHeight="1">
      <c r="A43" s="347"/>
      <c r="B43" s="337"/>
      <c r="C43" s="337"/>
      <c r="D43" s="337"/>
      <c r="E43" s="338"/>
      <c r="F43" s="336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8"/>
      <c r="W43" s="336"/>
      <c r="X43" s="337"/>
      <c r="Y43" s="337"/>
      <c r="Z43" s="337"/>
      <c r="AA43" s="337"/>
      <c r="AB43" s="338"/>
      <c r="AC43" s="336"/>
      <c r="AD43" s="337"/>
      <c r="AE43" s="337"/>
      <c r="AF43" s="337"/>
      <c r="AG43" s="337"/>
      <c r="AH43" s="338"/>
      <c r="AI43" s="340"/>
      <c r="AJ43" s="341"/>
      <c r="AK43" s="341"/>
      <c r="AL43" s="341"/>
      <c r="AM43" s="341"/>
      <c r="AN43" s="341"/>
      <c r="AO43" s="342"/>
      <c r="AP43" s="336"/>
      <c r="AQ43" s="337"/>
      <c r="AR43" s="337"/>
      <c r="AS43" s="337"/>
      <c r="AT43" s="337"/>
      <c r="AU43" s="338"/>
      <c r="AV43" s="336"/>
      <c r="AW43" s="337"/>
      <c r="AX43" s="337"/>
      <c r="AY43" s="337"/>
      <c r="AZ43" s="337"/>
      <c r="BA43" s="338"/>
      <c r="BB43" s="336"/>
      <c r="BC43" s="337"/>
      <c r="BD43" s="337"/>
      <c r="BE43" s="337"/>
      <c r="BF43" s="337"/>
      <c r="BG43" s="338"/>
      <c r="BH43" s="340"/>
      <c r="BI43" s="341"/>
      <c r="BJ43" s="341"/>
      <c r="BK43" s="341"/>
      <c r="BL43" s="341"/>
      <c r="BM43" s="341"/>
      <c r="BN43" s="342"/>
      <c r="BO43" s="336"/>
      <c r="BP43" s="337"/>
      <c r="BQ43" s="337"/>
      <c r="BR43" s="337"/>
      <c r="BS43" s="337"/>
      <c r="BT43" s="338"/>
      <c r="BU43" s="336"/>
      <c r="BV43" s="337"/>
      <c r="BW43" s="337"/>
      <c r="BX43" s="337"/>
      <c r="BY43" s="337"/>
      <c r="BZ43" s="338"/>
      <c r="CA43" s="336"/>
      <c r="CB43" s="337"/>
      <c r="CC43" s="337"/>
      <c r="CD43" s="337"/>
      <c r="CE43" s="337"/>
      <c r="CF43" s="338"/>
      <c r="CG43" s="340"/>
      <c r="CH43" s="341"/>
      <c r="CI43" s="341"/>
      <c r="CJ43" s="341"/>
      <c r="CK43" s="341"/>
      <c r="CL43" s="341"/>
      <c r="CM43" s="342"/>
      <c r="CN43" s="336"/>
      <c r="CO43" s="337"/>
      <c r="CP43" s="337"/>
      <c r="CQ43" s="337"/>
      <c r="CR43" s="337"/>
      <c r="CS43" s="354"/>
    </row>
    <row r="44" spans="1:106" s="7" customFormat="1" ht="12.75" customHeight="1">
      <c r="A44" s="334">
        <v>1</v>
      </c>
      <c r="B44" s="334"/>
      <c r="C44" s="334"/>
      <c r="D44" s="334"/>
      <c r="E44" s="334"/>
      <c r="F44" s="333">
        <v>2</v>
      </c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>
        <v>3</v>
      </c>
      <c r="X44" s="333"/>
      <c r="Y44" s="333"/>
      <c r="Z44" s="333"/>
      <c r="AA44" s="333"/>
      <c r="AB44" s="333"/>
      <c r="AC44" s="333">
        <v>4</v>
      </c>
      <c r="AD44" s="333"/>
      <c r="AE44" s="333"/>
      <c r="AF44" s="333"/>
      <c r="AG44" s="333"/>
      <c r="AH44" s="333"/>
      <c r="AI44" s="333">
        <v>5</v>
      </c>
      <c r="AJ44" s="333"/>
      <c r="AK44" s="333"/>
      <c r="AL44" s="333"/>
      <c r="AM44" s="333"/>
      <c r="AN44" s="333"/>
      <c r="AO44" s="333"/>
      <c r="AP44" s="333">
        <v>6</v>
      </c>
      <c r="AQ44" s="333"/>
      <c r="AR44" s="333"/>
      <c r="AS44" s="333"/>
      <c r="AT44" s="333"/>
      <c r="AU44" s="333"/>
      <c r="AV44" s="333">
        <v>7</v>
      </c>
      <c r="AW44" s="333"/>
      <c r="AX44" s="333"/>
      <c r="AY44" s="333"/>
      <c r="AZ44" s="333"/>
      <c r="BA44" s="333"/>
      <c r="BB44" s="333">
        <v>8</v>
      </c>
      <c r="BC44" s="333"/>
      <c r="BD44" s="333"/>
      <c r="BE44" s="333"/>
      <c r="BF44" s="333"/>
      <c r="BG44" s="333"/>
      <c r="BH44" s="333">
        <v>9</v>
      </c>
      <c r="BI44" s="333"/>
      <c r="BJ44" s="333"/>
      <c r="BK44" s="333"/>
      <c r="BL44" s="333"/>
      <c r="BM44" s="333"/>
      <c r="BN44" s="333"/>
      <c r="BO44" s="333">
        <v>10</v>
      </c>
      <c r="BP44" s="333"/>
      <c r="BQ44" s="333"/>
      <c r="BR44" s="333"/>
      <c r="BS44" s="333"/>
      <c r="BT44" s="333"/>
      <c r="BU44" s="333">
        <v>11</v>
      </c>
      <c r="BV44" s="333"/>
      <c r="BW44" s="333"/>
      <c r="BX44" s="333"/>
      <c r="BY44" s="333"/>
      <c r="BZ44" s="333"/>
      <c r="CA44" s="333">
        <v>12</v>
      </c>
      <c r="CB44" s="333"/>
      <c r="CC44" s="333"/>
      <c r="CD44" s="333"/>
      <c r="CE44" s="333"/>
      <c r="CF44" s="333"/>
      <c r="CG44" s="333">
        <v>13</v>
      </c>
      <c r="CH44" s="333"/>
      <c r="CI44" s="333"/>
      <c r="CJ44" s="333"/>
      <c r="CK44" s="333"/>
      <c r="CL44" s="333"/>
      <c r="CM44" s="333"/>
      <c r="CN44" s="351">
        <v>14</v>
      </c>
      <c r="CO44" s="351"/>
      <c r="CP44" s="351"/>
      <c r="CQ44" s="351"/>
      <c r="CR44" s="351"/>
      <c r="CS44" s="351"/>
    </row>
    <row r="45" spans="1:106" s="50" customFormat="1" ht="21.6" customHeight="1">
      <c r="A45" s="330"/>
      <c r="B45" s="330"/>
      <c r="C45" s="330"/>
      <c r="D45" s="330"/>
      <c r="E45" s="330"/>
      <c r="F45" s="331" t="s">
        <v>34</v>
      </c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2">
        <v>11079281</v>
      </c>
      <c r="X45" s="332"/>
      <c r="Y45" s="332"/>
      <c r="Z45" s="332"/>
      <c r="AA45" s="332"/>
      <c r="AB45" s="332"/>
      <c r="AC45" s="330" t="s">
        <v>35</v>
      </c>
      <c r="AD45" s="330"/>
      <c r="AE45" s="330"/>
      <c r="AF45" s="330"/>
      <c r="AG45" s="330"/>
      <c r="AH45" s="330"/>
      <c r="AI45" s="330" t="s">
        <v>35</v>
      </c>
      <c r="AJ45" s="330"/>
      <c r="AK45" s="330"/>
      <c r="AL45" s="330"/>
      <c r="AM45" s="330"/>
      <c r="AN45" s="330"/>
      <c r="AO45" s="330"/>
      <c r="AP45" s="332">
        <f>W45</f>
        <v>11079281</v>
      </c>
      <c r="AQ45" s="332"/>
      <c r="AR45" s="332"/>
      <c r="AS45" s="332"/>
      <c r="AT45" s="332"/>
      <c r="AU45" s="332"/>
      <c r="AV45" s="332">
        <v>12059705</v>
      </c>
      <c r="AW45" s="332"/>
      <c r="AX45" s="332"/>
      <c r="AY45" s="332"/>
      <c r="AZ45" s="332"/>
      <c r="BA45" s="332"/>
      <c r="BB45" s="330" t="s">
        <v>35</v>
      </c>
      <c r="BC45" s="330"/>
      <c r="BD45" s="330"/>
      <c r="BE45" s="330"/>
      <c r="BF45" s="330"/>
      <c r="BG45" s="330"/>
      <c r="BH45" s="330" t="s">
        <v>35</v>
      </c>
      <c r="BI45" s="330"/>
      <c r="BJ45" s="330"/>
      <c r="BK45" s="330"/>
      <c r="BL45" s="330"/>
      <c r="BM45" s="330"/>
      <c r="BN45" s="330"/>
      <c r="BO45" s="332">
        <f>AV45</f>
        <v>12059705</v>
      </c>
      <c r="BP45" s="332"/>
      <c r="BQ45" s="332"/>
      <c r="BR45" s="332"/>
      <c r="BS45" s="332"/>
      <c r="BT45" s="332"/>
      <c r="BU45" s="332">
        <f>BV71</f>
        <v>12889371</v>
      </c>
      <c r="BV45" s="332"/>
      <c r="BW45" s="332"/>
      <c r="BX45" s="332"/>
      <c r="BY45" s="332"/>
      <c r="BZ45" s="332"/>
      <c r="CA45" s="330"/>
      <c r="CB45" s="330"/>
      <c r="CC45" s="330"/>
      <c r="CD45" s="330"/>
      <c r="CE45" s="330"/>
      <c r="CF45" s="330"/>
      <c r="CG45" s="330"/>
      <c r="CH45" s="330"/>
      <c r="CI45" s="330"/>
      <c r="CJ45" s="330"/>
      <c r="CK45" s="330"/>
      <c r="CL45" s="330"/>
      <c r="CM45" s="330"/>
      <c r="CN45" s="332">
        <f>BU45+CA45</f>
        <v>12889371</v>
      </c>
      <c r="CO45" s="332"/>
      <c r="CP45" s="332"/>
      <c r="CQ45" s="332"/>
      <c r="CR45" s="332"/>
      <c r="CS45" s="332"/>
    </row>
    <row r="46" spans="1:106" s="50" customFormat="1" ht="21.75" customHeight="1">
      <c r="A46" s="330"/>
      <c r="B46" s="330"/>
      <c r="C46" s="330"/>
      <c r="D46" s="330"/>
      <c r="E46" s="330"/>
      <c r="F46" s="331" t="s">
        <v>36</v>
      </c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0" t="s">
        <v>35</v>
      </c>
      <c r="X46" s="330"/>
      <c r="Y46" s="330"/>
      <c r="Z46" s="330"/>
      <c r="AA46" s="330"/>
      <c r="AB46" s="330"/>
      <c r="AC46" s="352"/>
      <c r="AD46" s="352"/>
      <c r="AE46" s="352"/>
      <c r="AF46" s="352"/>
      <c r="AG46" s="352"/>
      <c r="AH46" s="352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330" t="s">
        <v>37</v>
      </c>
      <c r="AW46" s="330"/>
      <c r="AX46" s="330"/>
      <c r="AY46" s="330"/>
      <c r="AZ46" s="330"/>
      <c r="BA46" s="330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/>
      <c r="BN46" s="204"/>
      <c r="BO46" s="204"/>
      <c r="BP46" s="204"/>
      <c r="BQ46" s="204"/>
      <c r="BR46" s="204"/>
      <c r="BS46" s="204"/>
      <c r="BT46" s="204"/>
      <c r="BU46" s="330"/>
      <c r="BV46" s="330"/>
      <c r="BW46" s="330"/>
      <c r="BX46" s="330"/>
      <c r="BY46" s="330"/>
      <c r="BZ46" s="330"/>
      <c r="CA46" s="204"/>
      <c r="CB46" s="204"/>
      <c r="CC46" s="204"/>
      <c r="CD46" s="204"/>
      <c r="CE46" s="204"/>
      <c r="CF46" s="204"/>
      <c r="CG46" s="204"/>
      <c r="CH46" s="204"/>
      <c r="CI46" s="204"/>
      <c r="CJ46" s="204"/>
      <c r="CK46" s="204"/>
      <c r="CL46" s="204"/>
      <c r="CM46" s="204"/>
      <c r="CN46" s="204"/>
      <c r="CO46" s="204"/>
      <c r="CP46" s="204"/>
      <c r="CQ46" s="204"/>
      <c r="CR46" s="204"/>
      <c r="CS46" s="204"/>
    </row>
    <row r="47" spans="1:106" s="50" customFormat="1" ht="21.75" customHeight="1">
      <c r="A47" s="330"/>
      <c r="B47" s="330"/>
      <c r="C47" s="330"/>
      <c r="D47" s="330"/>
      <c r="E47" s="330"/>
      <c r="F47" s="331" t="s">
        <v>38</v>
      </c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0" t="s">
        <v>35</v>
      </c>
      <c r="X47" s="330"/>
      <c r="Y47" s="330"/>
      <c r="Z47" s="330"/>
      <c r="AA47" s="330"/>
      <c r="AB47" s="330"/>
      <c r="AC47" s="332">
        <f>AC48</f>
        <v>7978758</v>
      </c>
      <c r="AD47" s="332"/>
      <c r="AE47" s="332"/>
      <c r="AF47" s="332"/>
      <c r="AG47" s="332"/>
      <c r="AH47" s="332"/>
      <c r="AI47" s="186">
        <f>AC47</f>
        <v>7978758</v>
      </c>
      <c r="AJ47" s="186"/>
      <c r="AK47" s="186"/>
      <c r="AL47" s="186"/>
      <c r="AM47" s="186"/>
      <c r="AN47" s="186"/>
      <c r="AO47" s="186"/>
      <c r="AP47" s="186">
        <f>AC47</f>
        <v>7978758</v>
      </c>
      <c r="AQ47" s="186"/>
      <c r="AR47" s="186"/>
      <c r="AS47" s="186"/>
      <c r="AT47" s="186"/>
      <c r="AU47" s="186"/>
      <c r="AV47" s="330" t="s">
        <v>37</v>
      </c>
      <c r="AW47" s="330"/>
      <c r="AX47" s="330"/>
      <c r="AY47" s="330"/>
      <c r="AZ47" s="330"/>
      <c r="BA47" s="330"/>
      <c r="BB47" s="186">
        <f>BB48</f>
        <v>10632790</v>
      </c>
      <c r="BC47" s="186"/>
      <c r="BD47" s="186"/>
      <c r="BE47" s="186"/>
      <c r="BF47" s="186"/>
      <c r="BG47" s="186"/>
      <c r="BH47" s="186">
        <f>BB47</f>
        <v>10632790</v>
      </c>
      <c r="BI47" s="186"/>
      <c r="BJ47" s="186"/>
      <c r="BK47" s="186"/>
      <c r="BL47" s="186"/>
      <c r="BM47" s="186"/>
      <c r="BN47" s="186"/>
      <c r="BO47" s="186">
        <f>BB47</f>
        <v>10632790</v>
      </c>
      <c r="BP47" s="186"/>
      <c r="BQ47" s="186"/>
      <c r="BR47" s="186"/>
      <c r="BS47" s="186"/>
      <c r="BT47" s="186"/>
      <c r="BU47" s="330"/>
      <c r="BV47" s="330"/>
      <c r="BW47" s="330"/>
      <c r="BX47" s="330"/>
      <c r="BY47" s="330"/>
      <c r="BZ47" s="330"/>
      <c r="CA47" s="186">
        <f>CA48</f>
        <v>12667282</v>
      </c>
      <c r="CB47" s="186"/>
      <c r="CC47" s="186"/>
      <c r="CD47" s="186"/>
      <c r="CE47" s="186"/>
      <c r="CF47" s="186"/>
      <c r="CG47" s="186">
        <f>CG48</f>
        <v>12667282</v>
      </c>
      <c r="CH47" s="186"/>
      <c r="CI47" s="186"/>
      <c r="CJ47" s="186"/>
      <c r="CK47" s="186"/>
      <c r="CL47" s="186"/>
      <c r="CM47" s="186"/>
      <c r="CN47" s="186">
        <f>BU47+CA47</f>
        <v>12667282</v>
      </c>
      <c r="CO47" s="186"/>
      <c r="CP47" s="186"/>
      <c r="CQ47" s="186"/>
      <c r="CR47" s="186"/>
      <c r="CS47" s="186"/>
    </row>
    <row r="48" spans="1:106" s="51" customFormat="1" ht="28.8" customHeight="1">
      <c r="A48" s="326">
        <v>602400</v>
      </c>
      <c r="B48" s="326"/>
      <c r="C48" s="326"/>
      <c r="D48" s="326"/>
      <c r="E48" s="326"/>
      <c r="F48" s="327" t="s">
        <v>39</v>
      </c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8"/>
      <c r="X48" s="328"/>
      <c r="Y48" s="328"/>
      <c r="Z48" s="328"/>
      <c r="AA48" s="328"/>
      <c r="AB48" s="328"/>
      <c r="AC48" s="329">
        <v>7978758</v>
      </c>
      <c r="AD48" s="329"/>
      <c r="AE48" s="329"/>
      <c r="AF48" s="329"/>
      <c r="AG48" s="329"/>
      <c r="AH48" s="329"/>
      <c r="AI48" s="329">
        <f>AC48</f>
        <v>7978758</v>
      </c>
      <c r="AJ48" s="329"/>
      <c r="AK48" s="329"/>
      <c r="AL48" s="329"/>
      <c r="AM48" s="329"/>
      <c r="AN48" s="329"/>
      <c r="AO48" s="329"/>
      <c r="AP48" s="329">
        <f>AC48</f>
        <v>7978758</v>
      </c>
      <c r="AQ48" s="329"/>
      <c r="AR48" s="329"/>
      <c r="AS48" s="329"/>
      <c r="AT48" s="329"/>
      <c r="AU48" s="329"/>
      <c r="AV48" s="328"/>
      <c r="AW48" s="328"/>
      <c r="AX48" s="328"/>
      <c r="AY48" s="328"/>
      <c r="AZ48" s="328"/>
      <c r="BA48" s="328"/>
      <c r="BB48" s="329">
        <v>10632790</v>
      </c>
      <c r="BC48" s="329"/>
      <c r="BD48" s="329"/>
      <c r="BE48" s="329"/>
      <c r="BF48" s="329"/>
      <c r="BG48" s="329"/>
      <c r="BH48" s="329">
        <f>BB48</f>
        <v>10632790</v>
      </c>
      <c r="BI48" s="329"/>
      <c r="BJ48" s="329"/>
      <c r="BK48" s="329"/>
      <c r="BL48" s="329"/>
      <c r="BM48" s="329"/>
      <c r="BN48" s="329"/>
      <c r="BO48" s="329">
        <f>BB48</f>
        <v>10632790</v>
      </c>
      <c r="BP48" s="329"/>
      <c r="BQ48" s="329"/>
      <c r="BR48" s="329"/>
      <c r="BS48" s="329"/>
      <c r="BT48" s="329"/>
      <c r="BU48" s="328"/>
      <c r="BV48" s="328"/>
      <c r="BW48" s="328"/>
      <c r="BX48" s="328"/>
      <c r="BY48" s="328"/>
      <c r="BZ48" s="328"/>
      <c r="CA48" s="329">
        <f>CB72</f>
        <v>12667282</v>
      </c>
      <c r="CB48" s="329"/>
      <c r="CC48" s="329"/>
      <c r="CD48" s="329"/>
      <c r="CE48" s="329"/>
      <c r="CF48" s="329"/>
      <c r="CG48" s="329">
        <f>CH72</f>
        <v>12667282</v>
      </c>
      <c r="CH48" s="329"/>
      <c r="CI48" s="329"/>
      <c r="CJ48" s="329"/>
      <c r="CK48" s="329"/>
      <c r="CL48" s="329"/>
      <c r="CM48" s="329"/>
      <c r="CN48" s="329">
        <f>BU48+CA48</f>
        <v>12667282</v>
      </c>
      <c r="CO48" s="329"/>
      <c r="CP48" s="329"/>
      <c r="CQ48" s="329"/>
      <c r="CR48" s="329"/>
      <c r="CS48" s="329"/>
    </row>
    <row r="49" spans="1:106" s="52" customFormat="1" ht="12.75" customHeight="1">
      <c r="A49" s="301" t="s">
        <v>40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295">
        <f>SUM(W45:W48)</f>
        <v>11079281</v>
      </c>
      <c r="X49" s="295"/>
      <c r="Y49" s="295"/>
      <c r="Z49" s="295"/>
      <c r="AA49" s="295"/>
      <c r="AB49" s="295"/>
      <c r="AC49" s="295">
        <f>AC47</f>
        <v>7978758</v>
      </c>
      <c r="AD49" s="295"/>
      <c r="AE49" s="295"/>
      <c r="AF49" s="295"/>
      <c r="AG49" s="295"/>
      <c r="AH49" s="295"/>
      <c r="AI49" s="295">
        <f>AI47</f>
        <v>7978758</v>
      </c>
      <c r="AJ49" s="295"/>
      <c r="AK49" s="295"/>
      <c r="AL49" s="295"/>
      <c r="AM49" s="295"/>
      <c r="AN49" s="295"/>
      <c r="AO49" s="295"/>
      <c r="AP49" s="295">
        <f>AP45+AP47</f>
        <v>19058039</v>
      </c>
      <c r="AQ49" s="295"/>
      <c r="AR49" s="295"/>
      <c r="AS49" s="295"/>
      <c r="AT49" s="295"/>
      <c r="AU49" s="295"/>
      <c r="AV49" s="295">
        <f>AV45</f>
        <v>12059705</v>
      </c>
      <c r="AW49" s="295"/>
      <c r="AX49" s="295"/>
      <c r="AY49" s="295"/>
      <c r="AZ49" s="295"/>
      <c r="BA49" s="295"/>
      <c r="BB49" s="295">
        <f>BB47</f>
        <v>10632790</v>
      </c>
      <c r="BC49" s="295"/>
      <c r="BD49" s="295"/>
      <c r="BE49" s="295"/>
      <c r="BF49" s="295"/>
      <c r="BG49" s="295"/>
      <c r="BH49" s="295">
        <f>BH47</f>
        <v>10632790</v>
      </c>
      <c r="BI49" s="295"/>
      <c r="BJ49" s="295"/>
      <c r="BK49" s="295"/>
      <c r="BL49" s="295"/>
      <c r="BM49" s="295"/>
      <c r="BN49" s="295"/>
      <c r="BO49" s="295">
        <f>BO45+BO47</f>
        <v>22692495</v>
      </c>
      <c r="BP49" s="295"/>
      <c r="BQ49" s="295"/>
      <c r="BR49" s="295"/>
      <c r="BS49" s="295"/>
      <c r="BT49" s="295"/>
      <c r="BU49" s="295">
        <f>BU45</f>
        <v>12889371</v>
      </c>
      <c r="BV49" s="295"/>
      <c r="BW49" s="295"/>
      <c r="BX49" s="295"/>
      <c r="BY49" s="295"/>
      <c r="BZ49" s="295"/>
      <c r="CA49" s="295">
        <f>CA47</f>
        <v>12667282</v>
      </c>
      <c r="CB49" s="295"/>
      <c r="CC49" s="295"/>
      <c r="CD49" s="295"/>
      <c r="CE49" s="295"/>
      <c r="CF49" s="295"/>
      <c r="CG49" s="295">
        <f>CG47</f>
        <v>12667282</v>
      </c>
      <c r="CH49" s="295"/>
      <c r="CI49" s="295"/>
      <c r="CJ49" s="295"/>
      <c r="CK49" s="295"/>
      <c r="CL49" s="295"/>
      <c r="CM49" s="295"/>
      <c r="CN49" s="295">
        <f>CN45+CN47</f>
        <v>25556653</v>
      </c>
      <c r="CO49" s="295"/>
      <c r="CP49" s="295"/>
      <c r="CQ49" s="295"/>
      <c r="CR49" s="295"/>
      <c r="CS49" s="295"/>
    </row>
    <row r="50" spans="1:106" ht="12.7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 s="386"/>
      <c r="BC50" s="386"/>
      <c r="BD50" s="386"/>
      <c r="BE50" s="386"/>
      <c r="BF50" s="386"/>
      <c r="BG50" s="386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</row>
    <row r="51" spans="1:106" ht="12.75" customHeight="1">
      <c r="A51" s="145" t="s">
        <v>166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5"/>
      <c r="CA51" s="145"/>
      <c r="CB51" s="145"/>
      <c r="CC51" s="145"/>
      <c r="CD51" s="145"/>
      <c r="CE51" s="145"/>
      <c r="CF51" s="145"/>
      <c r="CG51" s="145"/>
      <c r="CH51" s="145"/>
      <c r="CI51" s="145"/>
      <c r="CJ51" s="145"/>
      <c r="CK51" s="145"/>
      <c r="CL51" s="145"/>
      <c r="CM51" s="145"/>
      <c r="CN51" s="145"/>
      <c r="CO51" s="145"/>
      <c r="CP51" s="145"/>
      <c r="CQ51" s="145"/>
      <c r="CR51" s="145"/>
      <c r="CS51" s="145"/>
      <c r="CT51" s="145"/>
      <c r="CU51" s="145"/>
      <c r="CV51" s="145"/>
      <c r="CW51" s="145"/>
      <c r="CX51" s="145"/>
      <c r="CY51" s="145"/>
      <c r="CZ51" s="145"/>
      <c r="DA51"/>
      <c r="DB51"/>
    </row>
    <row r="52" spans="1:106" ht="12.7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 s="157" t="s">
        <v>25</v>
      </c>
      <c r="BP52" s="157"/>
      <c r="BQ52" s="157"/>
      <c r="BR52" s="157"/>
      <c r="BS52" s="157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</row>
    <row r="53" spans="1:106" s="45" customFormat="1" ht="12.75" customHeight="1">
      <c r="A53" s="343" t="s">
        <v>26</v>
      </c>
      <c r="B53" s="343"/>
      <c r="C53" s="343"/>
      <c r="D53" s="343"/>
      <c r="E53" s="343"/>
      <c r="F53" s="348" t="s">
        <v>27</v>
      </c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50" t="s">
        <v>139</v>
      </c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 t="s">
        <v>165</v>
      </c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  <c r="BS53" s="350"/>
      <c r="BT53" s="350"/>
    </row>
    <row r="54" spans="1:106" s="46" customFormat="1" ht="18.899999999999999" customHeight="1">
      <c r="A54" s="344"/>
      <c r="B54" s="345"/>
      <c r="C54" s="345"/>
      <c r="D54" s="345"/>
      <c r="E54" s="346"/>
      <c r="F54" s="349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6"/>
      <c r="W54" s="335" t="s">
        <v>28</v>
      </c>
      <c r="X54" s="335"/>
      <c r="Y54" s="335"/>
      <c r="Z54" s="335"/>
      <c r="AA54" s="335"/>
      <c r="AB54" s="335"/>
      <c r="AC54" s="335" t="s">
        <v>29</v>
      </c>
      <c r="AD54" s="335"/>
      <c r="AE54" s="335"/>
      <c r="AF54" s="335"/>
      <c r="AG54" s="335"/>
      <c r="AH54" s="335"/>
      <c r="AI54" s="339" t="s">
        <v>30</v>
      </c>
      <c r="AJ54" s="339"/>
      <c r="AK54" s="339"/>
      <c r="AL54" s="339"/>
      <c r="AM54" s="339"/>
      <c r="AN54" s="339"/>
      <c r="AO54" s="339"/>
      <c r="AP54" s="335" t="s">
        <v>31</v>
      </c>
      <c r="AQ54" s="335"/>
      <c r="AR54" s="335"/>
      <c r="AS54" s="335"/>
      <c r="AT54" s="335"/>
      <c r="AU54" s="335"/>
      <c r="AV54" s="335" t="s">
        <v>28</v>
      </c>
      <c r="AW54" s="335"/>
      <c r="AX54" s="335"/>
      <c r="AY54" s="335"/>
      <c r="AZ54" s="335"/>
      <c r="BA54" s="335"/>
      <c r="BB54" s="335" t="s">
        <v>29</v>
      </c>
      <c r="BC54" s="335"/>
      <c r="BD54" s="335"/>
      <c r="BE54" s="335"/>
      <c r="BF54" s="335"/>
      <c r="BG54" s="335"/>
      <c r="BH54" s="339" t="s">
        <v>30</v>
      </c>
      <c r="BI54" s="339"/>
      <c r="BJ54" s="339"/>
      <c r="BK54" s="339"/>
      <c r="BL54" s="339"/>
      <c r="BM54" s="339"/>
      <c r="BN54" s="339"/>
      <c r="BO54" s="335" t="s">
        <v>32</v>
      </c>
      <c r="BP54" s="335"/>
      <c r="BQ54" s="335"/>
      <c r="BR54" s="335"/>
      <c r="BS54" s="335"/>
      <c r="BT54" s="335"/>
    </row>
    <row r="55" spans="1:106" s="46" customFormat="1" ht="14.4" customHeight="1">
      <c r="A55" s="347"/>
      <c r="B55" s="337"/>
      <c r="C55" s="337"/>
      <c r="D55" s="337"/>
      <c r="E55" s="338"/>
      <c r="F55" s="336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8"/>
      <c r="W55" s="336"/>
      <c r="X55" s="337"/>
      <c r="Y55" s="337"/>
      <c r="Z55" s="337"/>
      <c r="AA55" s="337"/>
      <c r="AB55" s="338"/>
      <c r="AC55" s="336"/>
      <c r="AD55" s="337"/>
      <c r="AE55" s="337"/>
      <c r="AF55" s="337"/>
      <c r="AG55" s="337"/>
      <c r="AH55" s="338"/>
      <c r="AI55" s="340"/>
      <c r="AJ55" s="341"/>
      <c r="AK55" s="341"/>
      <c r="AL55" s="341"/>
      <c r="AM55" s="341"/>
      <c r="AN55" s="341"/>
      <c r="AO55" s="342"/>
      <c r="AP55" s="336"/>
      <c r="AQ55" s="337"/>
      <c r="AR55" s="337"/>
      <c r="AS55" s="337"/>
      <c r="AT55" s="337"/>
      <c r="AU55" s="338"/>
      <c r="AV55" s="336"/>
      <c r="AW55" s="337"/>
      <c r="AX55" s="337"/>
      <c r="AY55" s="337"/>
      <c r="AZ55" s="337"/>
      <c r="BA55" s="338"/>
      <c r="BB55" s="336"/>
      <c r="BC55" s="337"/>
      <c r="BD55" s="337"/>
      <c r="BE55" s="337"/>
      <c r="BF55" s="337"/>
      <c r="BG55" s="338"/>
      <c r="BH55" s="340"/>
      <c r="BI55" s="341"/>
      <c r="BJ55" s="341"/>
      <c r="BK55" s="341"/>
      <c r="BL55" s="341"/>
      <c r="BM55" s="341"/>
      <c r="BN55" s="342"/>
      <c r="BO55" s="336"/>
      <c r="BP55" s="337"/>
      <c r="BQ55" s="337"/>
      <c r="BR55" s="337"/>
      <c r="BS55" s="337"/>
      <c r="BT55" s="338"/>
    </row>
    <row r="56" spans="1:106" ht="12.75" customHeight="1">
      <c r="A56" s="334">
        <v>1</v>
      </c>
      <c r="B56" s="334"/>
      <c r="C56" s="334"/>
      <c r="D56" s="334"/>
      <c r="E56" s="334"/>
      <c r="F56" s="333">
        <v>2</v>
      </c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>
        <v>3</v>
      </c>
      <c r="X56" s="333"/>
      <c r="Y56" s="333"/>
      <c r="Z56" s="333"/>
      <c r="AA56" s="333"/>
      <c r="AB56" s="333"/>
      <c r="AC56" s="333">
        <v>4</v>
      </c>
      <c r="AD56" s="333"/>
      <c r="AE56" s="333"/>
      <c r="AF56" s="333"/>
      <c r="AG56" s="333"/>
      <c r="AH56" s="333"/>
      <c r="AI56" s="333">
        <v>5</v>
      </c>
      <c r="AJ56" s="333"/>
      <c r="AK56" s="333"/>
      <c r="AL56" s="333"/>
      <c r="AM56" s="333"/>
      <c r="AN56" s="333"/>
      <c r="AO56" s="333"/>
      <c r="AP56" s="333">
        <v>6</v>
      </c>
      <c r="AQ56" s="333"/>
      <c r="AR56" s="333"/>
      <c r="AS56" s="333"/>
      <c r="AT56" s="333"/>
      <c r="AU56" s="333"/>
      <c r="AV56" s="333">
        <v>7</v>
      </c>
      <c r="AW56" s="333"/>
      <c r="AX56" s="333"/>
      <c r="AY56" s="333"/>
      <c r="AZ56" s="333"/>
      <c r="BA56" s="333"/>
      <c r="BB56" s="333">
        <v>8</v>
      </c>
      <c r="BC56" s="333"/>
      <c r="BD56" s="333"/>
      <c r="BE56" s="333"/>
      <c r="BF56" s="333"/>
      <c r="BG56" s="333"/>
      <c r="BH56" s="333">
        <v>9</v>
      </c>
      <c r="BI56" s="333"/>
      <c r="BJ56" s="333"/>
      <c r="BK56" s="333"/>
      <c r="BL56" s="333"/>
      <c r="BM56" s="333"/>
      <c r="BN56" s="333"/>
      <c r="BO56" s="333">
        <v>10</v>
      </c>
      <c r="BP56" s="333"/>
      <c r="BQ56" s="333"/>
      <c r="BR56" s="333"/>
      <c r="BS56" s="333"/>
      <c r="BT56" s="333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</row>
    <row r="57" spans="1:106" s="53" customFormat="1" ht="22.2" customHeight="1">
      <c r="A57" s="330"/>
      <c r="B57" s="330"/>
      <c r="C57" s="330"/>
      <c r="D57" s="330"/>
      <c r="E57" s="330"/>
      <c r="F57" s="331" t="s">
        <v>34</v>
      </c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2">
        <f>X93</f>
        <v>14229865.584000001</v>
      </c>
      <c r="X57" s="332"/>
      <c r="Y57" s="332"/>
      <c r="Z57" s="332"/>
      <c r="AA57" s="332"/>
      <c r="AB57" s="332"/>
      <c r="AC57" s="330" t="s">
        <v>35</v>
      </c>
      <c r="AD57" s="330"/>
      <c r="AE57" s="330"/>
      <c r="AF57" s="330"/>
      <c r="AG57" s="330"/>
      <c r="AH57" s="330"/>
      <c r="AI57" s="330" t="s">
        <v>35</v>
      </c>
      <c r="AJ57" s="330"/>
      <c r="AK57" s="330"/>
      <c r="AL57" s="330"/>
      <c r="AM57" s="330"/>
      <c r="AN57" s="330"/>
      <c r="AO57" s="330"/>
      <c r="AP57" s="332">
        <f>W57</f>
        <v>14229865.584000001</v>
      </c>
      <c r="AQ57" s="332"/>
      <c r="AR57" s="332"/>
      <c r="AS57" s="332"/>
      <c r="AT57" s="332"/>
      <c r="AU57" s="332"/>
      <c r="AV57" s="332">
        <f>AV93</f>
        <v>13649843.888999999</v>
      </c>
      <c r="AW57" s="332"/>
      <c r="AX57" s="332"/>
      <c r="AY57" s="332"/>
      <c r="AZ57" s="332"/>
      <c r="BA57" s="332"/>
      <c r="BB57" s="330" t="s">
        <v>35</v>
      </c>
      <c r="BC57" s="330"/>
      <c r="BD57" s="330"/>
      <c r="BE57" s="330"/>
      <c r="BF57" s="330"/>
      <c r="BG57" s="330"/>
      <c r="BH57" s="330" t="s">
        <v>35</v>
      </c>
      <c r="BI57" s="330"/>
      <c r="BJ57" s="330"/>
      <c r="BK57" s="330"/>
      <c r="BL57" s="330"/>
      <c r="BM57" s="330"/>
      <c r="BN57" s="330"/>
      <c r="BO57" s="332">
        <f>AV57</f>
        <v>13649843.888999999</v>
      </c>
      <c r="BP57" s="332"/>
      <c r="BQ57" s="332"/>
      <c r="BR57" s="332"/>
      <c r="BS57" s="332"/>
      <c r="BT57" s="332"/>
    </row>
    <row r="58" spans="1:106" s="50" customFormat="1" ht="21.75" customHeight="1">
      <c r="A58" s="330"/>
      <c r="B58" s="330"/>
      <c r="C58" s="330"/>
      <c r="D58" s="330"/>
      <c r="E58" s="330"/>
      <c r="F58" s="331" t="s">
        <v>36</v>
      </c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0" t="s">
        <v>35</v>
      </c>
      <c r="X58" s="330"/>
      <c r="Y58" s="330"/>
      <c r="Z58" s="330"/>
      <c r="AA58" s="330"/>
      <c r="AB58" s="330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330" t="s">
        <v>37</v>
      </c>
      <c r="AW58" s="330"/>
      <c r="AX58" s="330"/>
      <c r="AY58" s="330"/>
      <c r="AZ58" s="330"/>
      <c r="BA58" s="330"/>
      <c r="BB58" s="204"/>
      <c r="BC58" s="204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324"/>
      <c r="BV58" s="324"/>
      <c r="BW58" s="324"/>
      <c r="BX58" s="324"/>
      <c r="BY58" s="324"/>
      <c r="BZ58" s="324"/>
      <c r="CA58" s="325"/>
      <c r="CB58" s="325"/>
      <c r="CC58" s="325"/>
      <c r="CD58" s="325"/>
      <c r="CE58" s="325"/>
      <c r="CF58" s="325"/>
      <c r="CG58" s="325"/>
      <c r="CH58" s="325"/>
      <c r="CI58" s="325"/>
      <c r="CJ58" s="325"/>
      <c r="CK58" s="325"/>
      <c r="CL58" s="325"/>
      <c r="CM58" s="325"/>
      <c r="CN58" s="325"/>
      <c r="CO58" s="325"/>
      <c r="CP58" s="325"/>
      <c r="CQ58" s="325"/>
      <c r="CR58" s="325"/>
      <c r="CS58" s="325"/>
    </row>
    <row r="59" spans="1:106" s="50" customFormat="1" ht="21.75" customHeight="1">
      <c r="A59" s="330"/>
      <c r="B59" s="330"/>
      <c r="C59" s="330"/>
      <c r="D59" s="330"/>
      <c r="E59" s="330"/>
      <c r="F59" s="331" t="s">
        <v>38</v>
      </c>
      <c r="G59" s="331"/>
      <c r="H59" s="331"/>
      <c r="I59" s="331"/>
      <c r="J59" s="331"/>
      <c r="K59" s="331"/>
      <c r="L59" s="331"/>
      <c r="M59" s="331"/>
      <c r="N59" s="331"/>
      <c r="O59" s="331"/>
      <c r="P59" s="331"/>
      <c r="Q59" s="331"/>
      <c r="R59" s="331"/>
      <c r="S59" s="331"/>
      <c r="T59" s="331"/>
      <c r="U59" s="331"/>
      <c r="V59" s="331"/>
      <c r="W59" s="330" t="s">
        <v>35</v>
      </c>
      <c r="X59" s="330"/>
      <c r="Y59" s="330"/>
      <c r="Z59" s="330"/>
      <c r="AA59" s="330"/>
      <c r="AB59" s="330"/>
      <c r="AC59" s="186">
        <f>AC94</f>
        <v>13984679.328000002</v>
      </c>
      <c r="AD59" s="186"/>
      <c r="AE59" s="186"/>
      <c r="AF59" s="186"/>
      <c r="AG59" s="186"/>
      <c r="AH59" s="186"/>
      <c r="AI59" s="186">
        <f>AC59</f>
        <v>13984679.328000002</v>
      </c>
      <c r="AJ59" s="186"/>
      <c r="AK59" s="186"/>
      <c r="AL59" s="186"/>
      <c r="AM59" s="186"/>
      <c r="AN59" s="186"/>
      <c r="AO59" s="186"/>
      <c r="AP59" s="186">
        <f>AC59</f>
        <v>13984679.328000002</v>
      </c>
      <c r="AQ59" s="186"/>
      <c r="AR59" s="186"/>
      <c r="AS59" s="186"/>
      <c r="AT59" s="186"/>
      <c r="AU59" s="186"/>
      <c r="AV59" s="330" t="s">
        <v>37</v>
      </c>
      <c r="AW59" s="330"/>
      <c r="AX59" s="330"/>
      <c r="AY59" s="330"/>
      <c r="AZ59" s="330"/>
      <c r="BA59" s="330"/>
      <c r="BB59" s="186">
        <f>BC94</f>
        <v>13414651.637999998</v>
      </c>
      <c r="BC59" s="186"/>
      <c r="BD59" s="186"/>
      <c r="BE59" s="186"/>
      <c r="BF59" s="186"/>
      <c r="BG59" s="186"/>
      <c r="BH59" s="186">
        <f>BB59</f>
        <v>13414651.637999998</v>
      </c>
      <c r="BI59" s="186"/>
      <c r="BJ59" s="186"/>
      <c r="BK59" s="186"/>
      <c r="BL59" s="186"/>
      <c r="BM59" s="186"/>
      <c r="BN59" s="186"/>
      <c r="BO59" s="186">
        <f>BB59</f>
        <v>13414651.637999998</v>
      </c>
      <c r="BP59" s="186"/>
      <c r="BQ59" s="186"/>
      <c r="BR59" s="186"/>
      <c r="BS59" s="186"/>
      <c r="BT59" s="186"/>
      <c r="BU59" s="324"/>
      <c r="BV59" s="324"/>
      <c r="BW59" s="324"/>
      <c r="BX59" s="324"/>
      <c r="BY59" s="324"/>
      <c r="BZ59" s="324"/>
      <c r="CA59" s="325"/>
      <c r="CB59" s="325"/>
      <c r="CC59" s="325"/>
      <c r="CD59" s="325"/>
      <c r="CE59" s="325"/>
      <c r="CF59" s="325"/>
      <c r="CG59" s="325"/>
      <c r="CH59" s="325"/>
      <c r="CI59" s="325"/>
      <c r="CJ59" s="325"/>
      <c r="CK59" s="325"/>
      <c r="CL59" s="325"/>
      <c r="CM59" s="325"/>
      <c r="CN59" s="325"/>
      <c r="CO59" s="325"/>
      <c r="CP59" s="325"/>
      <c r="CQ59" s="325"/>
      <c r="CR59" s="325"/>
      <c r="CS59" s="325"/>
    </row>
    <row r="60" spans="1:106" s="54" customFormat="1" ht="32.25" customHeight="1">
      <c r="A60" s="326">
        <v>602400</v>
      </c>
      <c r="B60" s="326"/>
      <c r="C60" s="326"/>
      <c r="D60" s="326"/>
      <c r="E60" s="326"/>
      <c r="F60" s="327" t="s">
        <v>39</v>
      </c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8"/>
      <c r="X60" s="328"/>
      <c r="Y60" s="328"/>
      <c r="Z60" s="328"/>
      <c r="AA60" s="328"/>
      <c r="AB60" s="328"/>
      <c r="AC60" s="329">
        <f>AC59</f>
        <v>13984679.328000002</v>
      </c>
      <c r="AD60" s="329"/>
      <c r="AE60" s="329"/>
      <c r="AF60" s="329"/>
      <c r="AG60" s="329"/>
      <c r="AH60" s="329"/>
      <c r="AI60" s="329">
        <f>AI59</f>
        <v>13984679.328000002</v>
      </c>
      <c r="AJ60" s="329"/>
      <c r="AK60" s="329"/>
      <c r="AL60" s="329"/>
      <c r="AM60" s="329"/>
      <c r="AN60" s="329"/>
      <c r="AO60" s="329"/>
      <c r="AP60" s="329">
        <f>AC60</f>
        <v>13984679.328000002</v>
      </c>
      <c r="AQ60" s="329"/>
      <c r="AR60" s="329"/>
      <c r="AS60" s="329"/>
      <c r="AT60" s="329"/>
      <c r="AU60" s="329"/>
      <c r="AV60" s="328"/>
      <c r="AW60" s="328"/>
      <c r="AX60" s="328"/>
      <c r="AY60" s="328"/>
      <c r="AZ60" s="328"/>
      <c r="BA60" s="328"/>
      <c r="BB60" s="329">
        <f>BB59</f>
        <v>13414651.637999998</v>
      </c>
      <c r="BC60" s="329"/>
      <c r="BD60" s="329"/>
      <c r="BE60" s="329"/>
      <c r="BF60" s="329"/>
      <c r="BG60" s="329"/>
      <c r="BH60" s="329">
        <f>BH59</f>
        <v>13414651.637999998</v>
      </c>
      <c r="BI60" s="329"/>
      <c r="BJ60" s="329"/>
      <c r="BK60" s="329"/>
      <c r="BL60" s="329"/>
      <c r="BM60" s="329"/>
      <c r="BN60" s="329"/>
      <c r="BO60" s="329">
        <f>BB60</f>
        <v>13414651.637999998</v>
      </c>
      <c r="BP60" s="329"/>
      <c r="BQ60" s="329"/>
      <c r="BR60" s="329"/>
      <c r="BS60" s="329"/>
      <c r="BT60" s="329"/>
    </row>
    <row r="61" spans="1:106" s="9" customFormat="1" ht="12.75" customHeight="1">
      <c r="A61" s="139" t="s">
        <v>40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88">
        <f>W57</f>
        <v>14229865.584000001</v>
      </c>
      <c r="X61" s="188"/>
      <c r="Y61" s="188"/>
      <c r="Z61" s="188"/>
      <c r="AA61" s="188"/>
      <c r="AB61" s="188"/>
      <c r="AC61" s="188">
        <f>AC59</f>
        <v>13984679.328000002</v>
      </c>
      <c r="AD61" s="188"/>
      <c r="AE61" s="188"/>
      <c r="AF61" s="188"/>
      <c r="AG61" s="188"/>
      <c r="AH61" s="188"/>
      <c r="AI61" s="188">
        <f>AI59</f>
        <v>13984679.328000002</v>
      </c>
      <c r="AJ61" s="188"/>
      <c r="AK61" s="188"/>
      <c r="AL61" s="188"/>
      <c r="AM61" s="188"/>
      <c r="AN61" s="188"/>
      <c r="AO61" s="188"/>
      <c r="AP61" s="188">
        <f>AP57+AP59</f>
        <v>28214544.912</v>
      </c>
      <c r="AQ61" s="188"/>
      <c r="AR61" s="188"/>
      <c r="AS61" s="188"/>
      <c r="AT61" s="188"/>
      <c r="AU61" s="188"/>
      <c r="AV61" s="188">
        <f>AV57</f>
        <v>13649843.888999999</v>
      </c>
      <c r="AW61" s="188"/>
      <c r="AX61" s="188"/>
      <c r="AY61" s="188"/>
      <c r="AZ61" s="188"/>
      <c r="BA61" s="188"/>
      <c r="BB61" s="188">
        <f>BB59</f>
        <v>13414651.637999998</v>
      </c>
      <c r="BC61" s="188"/>
      <c r="BD61" s="188"/>
      <c r="BE61" s="188"/>
      <c r="BF61" s="188"/>
      <c r="BG61" s="188"/>
      <c r="BH61" s="188">
        <f>BH59</f>
        <v>13414651.637999998</v>
      </c>
      <c r="BI61" s="188"/>
      <c r="BJ61" s="188"/>
      <c r="BK61" s="188"/>
      <c r="BL61" s="188"/>
      <c r="BM61" s="188"/>
      <c r="BN61" s="188"/>
      <c r="BO61" s="188">
        <f>BO57+BO59</f>
        <v>27064495.526999995</v>
      </c>
      <c r="BP61" s="188"/>
      <c r="BQ61" s="188"/>
      <c r="BR61" s="188"/>
      <c r="BS61" s="188"/>
      <c r="BT61" s="188"/>
    </row>
    <row r="63" spans="1:106" ht="12.75" customHeight="1">
      <c r="A63" s="145" t="s">
        <v>41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  <c r="BO63" s="145"/>
      <c r="BP63" s="145"/>
      <c r="BQ63" s="145"/>
      <c r="BR63" s="145"/>
      <c r="BS63" s="145"/>
      <c r="BT63" s="145"/>
      <c r="BU63" s="145"/>
      <c r="BV63" s="145"/>
      <c r="BW63" s="145"/>
      <c r="BX63" s="145"/>
      <c r="BY63" s="145"/>
      <c r="BZ63" s="145"/>
      <c r="CA63" s="145"/>
      <c r="CB63" s="145"/>
      <c r="CC63" s="145"/>
      <c r="CD63" s="145"/>
      <c r="CE63" s="145"/>
      <c r="CF63" s="145"/>
      <c r="CG63" s="145"/>
      <c r="CH63" s="145"/>
      <c r="CI63" s="145"/>
      <c r="CJ63" s="145"/>
      <c r="CK63" s="145"/>
      <c r="CL63" s="145"/>
      <c r="CM63" s="145"/>
      <c r="CN63" s="145"/>
      <c r="CO63" s="145"/>
      <c r="CP63" s="145"/>
      <c r="CQ63" s="145"/>
      <c r="CR63" s="145"/>
      <c r="CS63" s="145"/>
      <c r="CT63" s="145"/>
      <c r="CU63" s="145"/>
      <c r="CV63" s="145"/>
      <c r="CW63" s="145"/>
      <c r="CX63" s="145"/>
      <c r="CY63" s="145"/>
      <c r="CZ63" s="145"/>
      <c r="DA63"/>
      <c r="DB63"/>
    </row>
    <row r="64" spans="1:106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/>
      <c r="DB64"/>
    </row>
    <row r="65" spans="1:106" ht="12.75" customHeight="1">
      <c r="A65"/>
      <c r="B65" s="145" t="s">
        <v>167</v>
      </c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5"/>
      <c r="CE65" s="145"/>
      <c r="CF65" s="145"/>
      <c r="CG65" s="145"/>
      <c r="CH65" s="145"/>
      <c r="CI65" s="145"/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/>
    </row>
    <row r="66" spans="1:106" ht="12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 s="323" t="s">
        <v>25</v>
      </c>
      <c r="CP66" s="323"/>
      <c r="CQ66" s="323"/>
      <c r="CR66" s="323"/>
      <c r="CS66" s="323"/>
      <c r="CT66"/>
      <c r="CU66"/>
      <c r="CV66"/>
      <c r="CW66"/>
      <c r="CX66"/>
      <c r="CY66"/>
      <c r="CZ66"/>
      <c r="DA66"/>
      <c r="DB66"/>
    </row>
    <row r="67" spans="1:106" s="10" customFormat="1" ht="13.8" customHeight="1">
      <c r="A67" s="178" t="s">
        <v>42</v>
      </c>
      <c r="B67" s="178"/>
      <c r="C67" s="178"/>
      <c r="D67" s="178"/>
      <c r="E67" s="178"/>
      <c r="F67" s="183" t="s">
        <v>27</v>
      </c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211" t="s">
        <v>162</v>
      </c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 t="s">
        <v>163</v>
      </c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2" t="s">
        <v>164</v>
      </c>
      <c r="BW67" s="212"/>
      <c r="BX67" s="212"/>
      <c r="BY67" s="212"/>
      <c r="BZ67" s="212"/>
      <c r="CA67" s="212"/>
      <c r="CB67" s="212"/>
      <c r="CC67" s="212"/>
      <c r="CD67" s="212"/>
      <c r="CE67" s="212"/>
      <c r="CF67" s="212"/>
      <c r="CG67" s="212"/>
      <c r="CH67" s="212"/>
      <c r="CI67" s="212"/>
      <c r="CJ67" s="212"/>
      <c r="CK67" s="212"/>
      <c r="CL67" s="212"/>
      <c r="CM67" s="212"/>
      <c r="CN67" s="212"/>
      <c r="CO67" s="212"/>
      <c r="CP67" s="212"/>
      <c r="CQ67" s="212"/>
      <c r="CR67" s="212"/>
      <c r="CS67" s="212"/>
      <c r="CT67" s="212"/>
    </row>
    <row r="68" spans="1:106" s="10" customFormat="1" ht="18" customHeight="1">
      <c r="A68" s="179"/>
      <c r="B68" s="180"/>
      <c r="C68" s="180"/>
      <c r="D68" s="180"/>
      <c r="E68" s="181"/>
      <c r="F68" s="184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1"/>
      <c r="X68" s="174" t="s">
        <v>28</v>
      </c>
      <c r="Y68" s="174"/>
      <c r="Z68" s="174"/>
      <c r="AA68" s="174"/>
      <c r="AB68" s="174"/>
      <c r="AC68" s="174" t="s">
        <v>29</v>
      </c>
      <c r="AD68" s="174"/>
      <c r="AE68" s="174"/>
      <c r="AF68" s="174"/>
      <c r="AG68" s="174"/>
      <c r="AH68" s="174"/>
      <c r="AI68" s="314" t="s">
        <v>30</v>
      </c>
      <c r="AJ68" s="314"/>
      <c r="AK68" s="314"/>
      <c r="AL68" s="314"/>
      <c r="AM68" s="314"/>
      <c r="AN68" s="314"/>
      <c r="AO68" s="314"/>
      <c r="AP68" s="174" t="s">
        <v>31</v>
      </c>
      <c r="AQ68" s="174"/>
      <c r="AR68" s="174"/>
      <c r="AS68" s="174"/>
      <c r="AT68" s="174"/>
      <c r="AU68" s="174"/>
      <c r="AV68" s="174" t="s">
        <v>28</v>
      </c>
      <c r="AW68" s="174"/>
      <c r="AX68" s="174"/>
      <c r="AY68" s="174"/>
      <c r="AZ68" s="174"/>
      <c r="BA68" s="174"/>
      <c r="BB68" s="174"/>
      <c r="BC68" s="174" t="s">
        <v>29</v>
      </c>
      <c r="BD68" s="174"/>
      <c r="BE68" s="174"/>
      <c r="BF68" s="174"/>
      <c r="BG68" s="174"/>
      <c r="BH68" s="174"/>
      <c r="BI68" s="314" t="s">
        <v>30</v>
      </c>
      <c r="BJ68" s="314"/>
      <c r="BK68" s="314"/>
      <c r="BL68" s="314"/>
      <c r="BM68" s="314"/>
      <c r="BN68" s="314"/>
      <c r="BO68" s="314"/>
      <c r="BP68" s="174" t="s">
        <v>32</v>
      </c>
      <c r="BQ68" s="174"/>
      <c r="BR68" s="174"/>
      <c r="BS68" s="174"/>
      <c r="BT68" s="174"/>
      <c r="BU68" s="174"/>
      <c r="BV68" s="174" t="s">
        <v>28</v>
      </c>
      <c r="BW68" s="174"/>
      <c r="BX68" s="174"/>
      <c r="BY68" s="174"/>
      <c r="BZ68" s="174"/>
      <c r="CA68" s="174"/>
      <c r="CB68" s="174" t="s">
        <v>29</v>
      </c>
      <c r="CC68" s="174"/>
      <c r="CD68" s="174"/>
      <c r="CE68" s="174"/>
      <c r="CF68" s="174"/>
      <c r="CG68" s="174"/>
      <c r="CH68" s="314" t="s">
        <v>30</v>
      </c>
      <c r="CI68" s="314"/>
      <c r="CJ68" s="314"/>
      <c r="CK68" s="314"/>
      <c r="CL68" s="314"/>
      <c r="CM68" s="314"/>
      <c r="CN68" s="314"/>
      <c r="CO68" s="189" t="s">
        <v>33</v>
      </c>
      <c r="CP68" s="189"/>
      <c r="CQ68" s="189"/>
      <c r="CR68" s="189"/>
      <c r="CS68" s="189"/>
      <c r="CT68" s="189"/>
    </row>
    <row r="69" spans="1:106" s="10" customFormat="1" ht="19.8" customHeight="1">
      <c r="A69" s="182"/>
      <c r="B69" s="176"/>
      <c r="C69" s="176"/>
      <c r="D69" s="176"/>
      <c r="E69" s="177"/>
      <c r="F69" s="175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7"/>
      <c r="X69" s="175"/>
      <c r="Y69" s="176"/>
      <c r="Z69" s="176"/>
      <c r="AA69" s="176"/>
      <c r="AB69" s="177"/>
      <c r="AC69" s="175"/>
      <c r="AD69" s="176"/>
      <c r="AE69" s="176"/>
      <c r="AF69" s="176"/>
      <c r="AG69" s="176"/>
      <c r="AH69" s="177"/>
      <c r="AI69" s="315"/>
      <c r="AJ69" s="316"/>
      <c r="AK69" s="316"/>
      <c r="AL69" s="316"/>
      <c r="AM69" s="316"/>
      <c r="AN69" s="316"/>
      <c r="AO69" s="317"/>
      <c r="AP69" s="175"/>
      <c r="AQ69" s="176"/>
      <c r="AR69" s="176"/>
      <c r="AS69" s="176"/>
      <c r="AT69" s="176"/>
      <c r="AU69" s="177"/>
      <c r="AV69" s="175"/>
      <c r="AW69" s="176"/>
      <c r="AX69" s="176"/>
      <c r="AY69" s="176"/>
      <c r="AZ69" s="176"/>
      <c r="BA69" s="176"/>
      <c r="BB69" s="177"/>
      <c r="BC69" s="175"/>
      <c r="BD69" s="176"/>
      <c r="BE69" s="176"/>
      <c r="BF69" s="176"/>
      <c r="BG69" s="176"/>
      <c r="BH69" s="177"/>
      <c r="BI69" s="315"/>
      <c r="BJ69" s="316"/>
      <c r="BK69" s="316"/>
      <c r="BL69" s="316"/>
      <c r="BM69" s="316"/>
      <c r="BN69" s="316"/>
      <c r="BO69" s="317"/>
      <c r="BP69" s="175"/>
      <c r="BQ69" s="176"/>
      <c r="BR69" s="176"/>
      <c r="BS69" s="176"/>
      <c r="BT69" s="176"/>
      <c r="BU69" s="177"/>
      <c r="BV69" s="175"/>
      <c r="BW69" s="176"/>
      <c r="BX69" s="176"/>
      <c r="BY69" s="176"/>
      <c r="BZ69" s="176"/>
      <c r="CA69" s="177"/>
      <c r="CB69" s="175"/>
      <c r="CC69" s="176"/>
      <c r="CD69" s="176"/>
      <c r="CE69" s="176"/>
      <c r="CF69" s="176"/>
      <c r="CG69" s="177"/>
      <c r="CH69" s="315"/>
      <c r="CI69" s="316"/>
      <c r="CJ69" s="316"/>
      <c r="CK69" s="316"/>
      <c r="CL69" s="316"/>
      <c r="CM69" s="316"/>
      <c r="CN69" s="317"/>
      <c r="CO69" s="175"/>
      <c r="CP69" s="176"/>
      <c r="CQ69" s="176"/>
      <c r="CR69" s="176"/>
      <c r="CS69" s="176"/>
      <c r="CT69" s="190"/>
    </row>
    <row r="70" spans="1:106" s="10" customFormat="1" ht="12.75" customHeight="1">
      <c r="A70" s="318">
        <v>1</v>
      </c>
      <c r="B70" s="318"/>
      <c r="C70" s="318"/>
      <c r="D70" s="318"/>
      <c r="E70" s="318"/>
      <c r="F70" s="319">
        <v>2</v>
      </c>
      <c r="G70" s="319"/>
      <c r="H70" s="319"/>
      <c r="I70" s="319"/>
      <c r="J70" s="319"/>
      <c r="K70" s="319"/>
      <c r="L70" s="319"/>
      <c r="M70" s="319"/>
      <c r="N70" s="319"/>
      <c r="O70" s="319"/>
      <c r="P70" s="319"/>
      <c r="Q70" s="319"/>
      <c r="R70" s="319"/>
      <c r="S70" s="319"/>
      <c r="T70" s="319"/>
      <c r="U70" s="319"/>
      <c r="V70" s="319"/>
      <c r="W70" s="319"/>
      <c r="X70" s="319">
        <v>3</v>
      </c>
      <c r="Y70" s="319"/>
      <c r="Z70" s="319"/>
      <c r="AA70" s="319"/>
      <c r="AB70" s="319"/>
      <c r="AC70" s="319">
        <v>4</v>
      </c>
      <c r="AD70" s="319"/>
      <c r="AE70" s="319"/>
      <c r="AF70" s="319"/>
      <c r="AG70" s="319"/>
      <c r="AH70" s="319"/>
      <c r="AI70" s="319">
        <v>5</v>
      </c>
      <c r="AJ70" s="319"/>
      <c r="AK70" s="319"/>
      <c r="AL70" s="319"/>
      <c r="AM70" s="319"/>
      <c r="AN70" s="319"/>
      <c r="AO70" s="319"/>
      <c r="AP70" s="319">
        <v>6</v>
      </c>
      <c r="AQ70" s="319"/>
      <c r="AR70" s="319"/>
      <c r="AS70" s="319"/>
      <c r="AT70" s="319"/>
      <c r="AU70" s="319"/>
      <c r="AV70" s="319">
        <v>7</v>
      </c>
      <c r="AW70" s="319"/>
      <c r="AX70" s="319"/>
      <c r="AY70" s="319"/>
      <c r="AZ70" s="319"/>
      <c r="BA70" s="319"/>
      <c r="BB70" s="319"/>
      <c r="BC70" s="319">
        <v>8</v>
      </c>
      <c r="BD70" s="319"/>
      <c r="BE70" s="319"/>
      <c r="BF70" s="319"/>
      <c r="BG70" s="319"/>
      <c r="BH70" s="319"/>
      <c r="BI70" s="319">
        <v>9</v>
      </c>
      <c r="BJ70" s="319"/>
      <c r="BK70" s="319"/>
      <c r="BL70" s="319"/>
      <c r="BM70" s="319"/>
      <c r="BN70" s="319"/>
      <c r="BO70" s="319"/>
      <c r="BP70" s="319">
        <v>10</v>
      </c>
      <c r="BQ70" s="319"/>
      <c r="BR70" s="319"/>
      <c r="BS70" s="319"/>
      <c r="BT70" s="319"/>
      <c r="BU70" s="319"/>
      <c r="BV70" s="319">
        <v>11</v>
      </c>
      <c r="BW70" s="319"/>
      <c r="BX70" s="319"/>
      <c r="BY70" s="319"/>
      <c r="BZ70" s="319"/>
      <c r="CA70" s="319"/>
      <c r="CB70" s="319">
        <v>12</v>
      </c>
      <c r="CC70" s="319"/>
      <c r="CD70" s="319"/>
      <c r="CE70" s="319"/>
      <c r="CF70" s="319"/>
      <c r="CG70" s="319"/>
      <c r="CH70" s="319">
        <v>13</v>
      </c>
      <c r="CI70" s="319"/>
      <c r="CJ70" s="319"/>
      <c r="CK70" s="319"/>
      <c r="CL70" s="319"/>
      <c r="CM70" s="319"/>
      <c r="CN70" s="319"/>
      <c r="CO70" s="322">
        <v>14</v>
      </c>
      <c r="CP70" s="322"/>
      <c r="CQ70" s="322"/>
      <c r="CR70" s="322"/>
      <c r="CS70" s="322"/>
      <c r="CT70" s="322"/>
    </row>
    <row r="71" spans="1:106" s="11" customFormat="1" ht="21.75" customHeight="1">
      <c r="A71" s="65">
        <v>2610</v>
      </c>
      <c r="B71" s="65"/>
      <c r="C71" s="65"/>
      <c r="D71" s="65"/>
      <c r="E71" s="65"/>
      <c r="F71" s="67" t="s">
        <v>43</v>
      </c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80">
        <f>W45</f>
        <v>11079281</v>
      </c>
      <c r="Y71" s="80"/>
      <c r="Z71" s="80"/>
      <c r="AA71" s="80"/>
      <c r="AB71" s="80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80">
        <f>X71</f>
        <v>11079281</v>
      </c>
      <c r="AQ71" s="80"/>
      <c r="AR71" s="80"/>
      <c r="AS71" s="80"/>
      <c r="AT71" s="80"/>
      <c r="AU71" s="80"/>
      <c r="AV71" s="80">
        <v>12059705</v>
      </c>
      <c r="AW71" s="80"/>
      <c r="AX71" s="80"/>
      <c r="AY71" s="80"/>
      <c r="AZ71" s="80"/>
      <c r="BA71" s="80"/>
      <c r="BB71" s="80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80">
        <f>AV71</f>
        <v>12059705</v>
      </c>
      <c r="BQ71" s="80"/>
      <c r="BR71" s="80"/>
      <c r="BS71" s="80"/>
      <c r="BT71" s="80"/>
      <c r="BU71" s="80"/>
      <c r="BV71" s="80">
        <f>CB122</f>
        <v>12889371</v>
      </c>
      <c r="BW71" s="80"/>
      <c r="BX71" s="80"/>
      <c r="BY71" s="80"/>
      <c r="BZ71" s="80"/>
      <c r="CA71" s="80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80">
        <f>BV71+CB71</f>
        <v>12889371</v>
      </c>
      <c r="CP71" s="80"/>
      <c r="CQ71" s="80"/>
      <c r="CR71" s="80"/>
      <c r="CS71" s="80"/>
      <c r="CT71" s="80"/>
    </row>
    <row r="72" spans="1:106" s="11" customFormat="1" ht="21.75" customHeight="1">
      <c r="A72" s="65">
        <v>3210</v>
      </c>
      <c r="B72" s="65"/>
      <c r="C72" s="65"/>
      <c r="D72" s="65"/>
      <c r="E72" s="65"/>
      <c r="F72" s="67" t="s">
        <v>44</v>
      </c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118"/>
      <c r="Y72" s="118"/>
      <c r="Z72" s="118"/>
      <c r="AA72" s="118"/>
      <c r="AB72" s="118"/>
      <c r="AC72" s="80">
        <f>AC47</f>
        <v>7978758</v>
      </c>
      <c r="AD72" s="80"/>
      <c r="AE72" s="80"/>
      <c r="AF72" s="80"/>
      <c r="AG72" s="80"/>
      <c r="AH72" s="80"/>
      <c r="AI72" s="80">
        <f>AC72</f>
        <v>7978758</v>
      </c>
      <c r="AJ72" s="80"/>
      <c r="AK72" s="80"/>
      <c r="AL72" s="80"/>
      <c r="AM72" s="80"/>
      <c r="AN72" s="80"/>
      <c r="AO72" s="80"/>
      <c r="AP72" s="80">
        <f>AC72</f>
        <v>7978758</v>
      </c>
      <c r="AQ72" s="80"/>
      <c r="AR72" s="80"/>
      <c r="AS72" s="80"/>
      <c r="AT72" s="80"/>
      <c r="AU72" s="80"/>
      <c r="AV72" s="118"/>
      <c r="AW72" s="118"/>
      <c r="AX72" s="118"/>
      <c r="AY72" s="118"/>
      <c r="AZ72" s="118"/>
      <c r="BA72" s="118"/>
      <c r="BB72" s="118"/>
      <c r="BC72" s="80">
        <v>10632790</v>
      </c>
      <c r="BD72" s="80"/>
      <c r="BE72" s="80"/>
      <c r="BF72" s="80"/>
      <c r="BG72" s="80"/>
      <c r="BH72" s="80"/>
      <c r="BI72" s="80">
        <f>BC72</f>
        <v>10632790</v>
      </c>
      <c r="BJ72" s="80"/>
      <c r="BK72" s="80"/>
      <c r="BL72" s="80"/>
      <c r="BM72" s="80"/>
      <c r="BN72" s="80"/>
      <c r="BO72" s="80"/>
      <c r="BP72" s="80">
        <f>BC72</f>
        <v>10632790</v>
      </c>
      <c r="BQ72" s="80"/>
      <c r="BR72" s="80"/>
      <c r="BS72" s="80"/>
      <c r="BT72" s="80"/>
      <c r="BU72" s="80"/>
      <c r="BV72" s="118"/>
      <c r="BW72" s="118"/>
      <c r="BX72" s="118"/>
      <c r="BY72" s="118"/>
      <c r="BZ72" s="118"/>
      <c r="CA72" s="118"/>
      <c r="CB72" s="80">
        <f>CH122</f>
        <v>12667282</v>
      </c>
      <c r="CC72" s="80"/>
      <c r="CD72" s="80"/>
      <c r="CE72" s="80"/>
      <c r="CF72" s="80"/>
      <c r="CG72" s="80"/>
      <c r="CH72" s="80">
        <f>CO122</f>
        <v>12667282</v>
      </c>
      <c r="CI72" s="80"/>
      <c r="CJ72" s="80"/>
      <c r="CK72" s="80"/>
      <c r="CL72" s="80"/>
      <c r="CM72" s="80"/>
      <c r="CN72" s="80"/>
      <c r="CO72" s="80">
        <f>BV72+CB72</f>
        <v>12667282</v>
      </c>
      <c r="CP72" s="80"/>
      <c r="CQ72" s="80"/>
      <c r="CR72" s="80"/>
      <c r="CS72" s="80"/>
      <c r="CT72" s="80"/>
    </row>
    <row r="73" spans="1:106" s="10" customFormat="1" ht="12.75" customHeight="1">
      <c r="A73" s="138"/>
      <c r="B73" s="138"/>
      <c r="C73" s="138"/>
      <c r="D73" s="138"/>
      <c r="E73" s="138"/>
      <c r="F73" s="168" t="s">
        <v>40</v>
      </c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86">
        <f>SUM(X71:X72)</f>
        <v>11079281</v>
      </c>
      <c r="Y73" s="186"/>
      <c r="Z73" s="186"/>
      <c r="AA73" s="186"/>
      <c r="AB73" s="186"/>
      <c r="AC73" s="186">
        <f>SUM(AC71:AC72)</f>
        <v>7978758</v>
      </c>
      <c r="AD73" s="186"/>
      <c r="AE73" s="186"/>
      <c r="AF73" s="186"/>
      <c r="AG73" s="186"/>
      <c r="AH73" s="186"/>
      <c r="AI73" s="186">
        <f>SUM(AI71:AI72)</f>
        <v>7978758</v>
      </c>
      <c r="AJ73" s="186"/>
      <c r="AK73" s="186"/>
      <c r="AL73" s="186"/>
      <c r="AM73" s="186"/>
      <c r="AN73" s="186"/>
      <c r="AO73" s="186"/>
      <c r="AP73" s="186">
        <f>SUM(AP71:AP72)</f>
        <v>19058039</v>
      </c>
      <c r="AQ73" s="186"/>
      <c r="AR73" s="186"/>
      <c r="AS73" s="186"/>
      <c r="AT73" s="186"/>
      <c r="AU73" s="186"/>
      <c r="AV73" s="186">
        <f>SUM(AV71:AV72)</f>
        <v>12059705</v>
      </c>
      <c r="AW73" s="186"/>
      <c r="AX73" s="186"/>
      <c r="AY73" s="186"/>
      <c r="AZ73" s="186"/>
      <c r="BA73" s="186"/>
      <c r="BB73" s="186"/>
      <c r="BC73" s="186">
        <f>SUM(BC71:BC72)</f>
        <v>10632790</v>
      </c>
      <c r="BD73" s="186"/>
      <c r="BE73" s="186"/>
      <c r="BF73" s="186"/>
      <c r="BG73" s="186"/>
      <c r="BH73" s="186"/>
      <c r="BI73" s="186">
        <f>SUM(BI71:BI72)</f>
        <v>10632790</v>
      </c>
      <c r="BJ73" s="186"/>
      <c r="BK73" s="186"/>
      <c r="BL73" s="186"/>
      <c r="BM73" s="186"/>
      <c r="BN73" s="186"/>
      <c r="BO73" s="186"/>
      <c r="BP73" s="186">
        <f>SUM(BP71:BP72)</f>
        <v>22692495</v>
      </c>
      <c r="BQ73" s="186"/>
      <c r="BR73" s="186"/>
      <c r="BS73" s="186"/>
      <c r="BT73" s="186"/>
      <c r="BU73" s="186"/>
      <c r="BV73" s="186">
        <f>SUM(BV71:BV72)</f>
        <v>12889371</v>
      </c>
      <c r="BW73" s="186"/>
      <c r="BX73" s="186"/>
      <c r="BY73" s="186"/>
      <c r="BZ73" s="186"/>
      <c r="CA73" s="186"/>
      <c r="CB73" s="186">
        <f>SUM(CB71:CB72)</f>
        <v>12667282</v>
      </c>
      <c r="CC73" s="186"/>
      <c r="CD73" s="186"/>
      <c r="CE73" s="186"/>
      <c r="CF73" s="186"/>
      <c r="CG73" s="186"/>
      <c r="CH73" s="186">
        <f>SUM(CH71:CH72)</f>
        <v>12667282</v>
      </c>
      <c r="CI73" s="186"/>
      <c r="CJ73" s="186"/>
      <c r="CK73" s="186"/>
      <c r="CL73" s="186"/>
      <c r="CM73" s="186"/>
      <c r="CN73" s="186"/>
      <c r="CO73" s="186">
        <f>SUM(CO71:CO72)</f>
        <v>25556653</v>
      </c>
      <c r="CP73" s="186"/>
      <c r="CQ73" s="186"/>
      <c r="CR73" s="186"/>
      <c r="CS73" s="186"/>
      <c r="CT73" s="186"/>
    </row>
    <row r="75" spans="1:106" ht="12.75" customHeight="1">
      <c r="A75"/>
      <c r="B75" s="145" t="s">
        <v>168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5"/>
      <c r="CE75" s="145"/>
      <c r="CF75" s="145"/>
      <c r="CG75" s="145"/>
      <c r="CH75" s="145"/>
      <c r="CI75" s="145"/>
      <c r="CJ75" s="145"/>
      <c r="CK75" s="145"/>
      <c r="CL75" s="145"/>
      <c r="CM75" s="145"/>
      <c r="CN75" s="145"/>
      <c r="CO75" s="145"/>
      <c r="CP75" s="145"/>
      <c r="CQ75" s="145"/>
      <c r="CR75" s="145"/>
      <c r="CS75" s="145"/>
      <c r="CT75" s="145"/>
      <c r="CU75" s="145"/>
      <c r="CV75" s="145"/>
      <c r="CW75" s="145"/>
      <c r="CX75" s="145"/>
      <c r="CY75" s="145"/>
      <c r="CZ75" s="145"/>
      <c r="DA75" s="145"/>
      <c r="DB75"/>
    </row>
    <row r="76" spans="1:106" ht="12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 s="323" t="s">
        <v>25</v>
      </c>
      <c r="CP76" s="323"/>
      <c r="CQ76" s="323"/>
      <c r="CR76" s="323"/>
      <c r="CS76" s="323"/>
      <c r="CT76"/>
      <c r="CU76"/>
      <c r="CV76"/>
      <c r="CW76"/>
      <c r="CX76"/>
      <c r="CY76"/>
      <c r="CZ76"/>
      <c r="DA76"/>
      <c r="DB76"/>
    </row>
    <row r="77" spans="1:106" s="10" customFormat="1" ht="14.4" customHeight="1">
      <c r="A77" s="178" t="s">
        <v>45</v>
      </c>
      <c r="B77" s="178"/>
      <c r="C77" s="178"/>
      <c r="D77" s="178"/>
      <c r="E77" s="178"/>
      <c r="F77" s="183" t="s">
        <v>27</v>
      </c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211" t="s">
        <v>162</v>
      </c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 t="s">
        <v>163</v>
      </c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2" t="s">
        <v>164</v>
      </c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2"/>
      <c r="CT77" s="212"/>
    </row>
    <row r="78" spans="1:106" s="10" customFormat="1" ht="18" customHeight="1">
      <c r="A78" s="179"/>
      <c r="B78" s="180"/>
      <c r="C78" s="180"/>
      <c r="D78" s="180"/>
      <c r="E78" s="181"/>
      <c r="F78" s="184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1"/>
      <c r="X78" s="174" t="s">
        <v>28</v>
      </c>
      <c r="Y78" s="174"/>
      <c r="Z78" s="174"/>
      <c r="AA78" s="174"/>
      <c r="AB78" s="174"/>
      <c r="AC78" s="174" t="s">
        <v>29</v>
      </c>
      <c r="AD78" s="174"/>
      <c r="AE78" s="174"/>
      <c r="AF78" s="174"/>
      <c r="AG78" s="174"/>
      <c r="AH78" s="174"/>
      <c r="AI78" s="314" t="s">
        <v>30</v>
      </c>
      <c r="AJ78" s="314"/>
      <c r="AK78" s="314"/>
      <c r="AL78" s="314"/>
      <c r="AM78" s="314"/>
      <c r="AN78" s="314"/>
      <c r="AO78" s="314"/>
      <c r="AP78" s="174" t="s">
        <v>31</v>
      </c>
      <c r="AQ78" s="174"/>
      <c r="AR78" s="174"/>
      <c r="AS78" s="174"/>
      <c r="AT78" s="174"/>
      <c r="AU78" s="174"/>
      <c r="AV78" s="174" t="s">
        <v>28</v>
      </c>
      <c r="AW78" s="174"/>
      <c r="AX78" s="174"/>
      <c r="AY78" s="174"/>
      <c r="AZ78" s="174"/>
      <c r="BA78" s="174"/>
      <c r="BB78" s="174"/>
      <c r="BC78" s="174" t="s">
        <v>29</v>
      </c>
      <c r="BD78" s="174"/>
      <c r="BE78" s="174"/>
      <c r="BF78" s="174"/>
      <c r="BG78" s="174"/>
      <c r="BH78" s="174"/>
      <c r="BI78" s="314" t="s">
        <v>30</v>
      </c>
      <c r="BJ78" s="314"/>
      <c r="BK78" s="314"/>
      <c r="BL78" s="314"/>
      <c r="BM78" s="314"/>
      <c r="BN78" s="314"/>
      <c r="BO78" s="314"/>
      <c r="BP78" s="174" t="s">
        <v>32</v>
      </c>
      <c r="BQ78" s="174"/>
      <c r="BR78" s="174"/>
      <c r="BS78" s="174"/>
      <c r="BT78" s="174"/>
      <c r="BU78" s="174"/>
      <c r="BV78" s="174" t="s">
        <v>28</v>
      </c>
      <c r="BW78" s="174"/>
      <c r="BX78" s="174"/>
      <c r="BY78" s="174"/>
      <c r="BZ78" s="174"/>
      <c r="CA78" s="174"/>
      <c r="CB78" s="174" t="s">
        <v>29</v>
      </c>
      <c r="CC78" s="174"/>
      <c r="CD78" s="174"/>
      <c r="CE78" s="174"/>
      <c r="CF78" s="174"/>
      <c r="CG78" s="174"/>
      <c r="CH78" s="314" t="s">
        <v>30</v>
      </c>
      <c r="CI78" s="314"/>
      <c r="CJ78" s="314"/>
      <c r="CK78" s="314"/>
      <c r="CL78" s="314"/>
      <c r="CM78" s="314"/>
      <c r="CN78" s="314"/>
      <c r="CO78" s="189" t="s">
        <v>33</v>
      </c>
      <c r="CP78" s="189"/>
      <c r="CQ78" s="189"/>
      <c r="CR78" s="189"/>
      <c r="CS78" s="189"/>
      <c r="CT78" s="189"/>
    </row>
    <row r="79" spans="1:106" s="10" customFormat="1" ht="15" customHeight="1">
      <c r="A79" s="182"/>
      <c r="B79" s="176"/>
      <c r="C79" s="176"/>
      <c r="D79" s="176"/>
      <c r="E79" s="177"/>
      <c r="F79" s="175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7"/>
      <c r="X79" s="175"/>
      <c r="Y79" s="176"/>
      <c r="Z79" s="176"/>
      <c r="AA79" s="176"/>
      <c r="AB79" s="177"/>
      <c r="AC79" s="175"/>
      <c r="AD79" s="176"/>
      <c r="AE79" s="176"/>
      <c r="AF79" s="176"/>
      <c r="AG79" s="176"/>
      <c r="AH79" s="177"/>
      <c r="AI79" s="315"/>
      <c r="AJ79" s="316"/>
      <c r="AK79" s="316"/>
      <c r="AL79" s="316"/>
      <c r="AM79" s="316"/>
      <c r="AN79" s="316"/>
      <c r="AO79" s="317"/>
      <c r="AP79" s="175"/>
      <c r="AQ79" s="176"/>
      <c r="AR79" s="176"/>
      <c r="AS79" s="176"/>
      <c r="AT79" s="176"/>
      <c r="AU79" s="177"/>
      <c r="AV79" s="175"/>
      <c r="AW79" s="176"/>
      <c r="AX79" s="176"/>
      <c r="AY79" s="176"/>
      <c r="AZ79" s="176"/>
      <c r="BA79" s="176"/>
      <c r="BB79" s="177"/>
      <c r="BC79" s="175"/>
      <c r="BD79" s="176"/>
      <c r="BE79" s="176"/>
      <c r="BF79" s="176"/>
      <c r="BG79" s="176"/>
      <c r="BH79" s="177"/>
      <c r="BI79" s="315"/>
      <c r="BJ79" s="316"/>
      <c r="BK79" s="316"/>
      <c r="BL79" s="316"/>
      <c r="BM79" s="316"/>
      <c r="BN79" s="316"/>
      <c r="BO79" s="317"/>
      <c r="BP79" s="175"/>
      <c r="BQ79" s="176"/>
      <c r="BR79" s="176"/>
      <c r="BS79" s="176"/>
      <c r="BT79" s="176"/>
      <c r="BU79" s="177"/>
      <c r="BV79" s="175"/>
      <c r="BW79" s="176"/>
      <c r="BX79" s="176"/>
      <c r="BY79" s="176"/>
      <c r="BZ79" s="176"/>
      <c r="CA79" s="177"/>
      <c r="CB79" s="175"/>
      <c r="CC79" s="176"/>
      <c r="CD79" s="176"/>
      <c r="CE79" s="176"/>
      <c r="CF79" s="176"/>
      <c r="CG79" s="177"/>
      <c r="CH79" s="315"/>
      <c r="CI79" s="316"/>
      <c r="CJ79" s="316"/>
      <c r="CK79" s="316"/>
      <c r="CL79" s="316"/>
      <c r="CM79" s="316"/>
      <c r="CN79" s="317"/>
      <c r="CO79" s="175"/>
      <c r="CP79" s="176"/>
      <c r="CQ79" s="176"/>
      <c r="CR79" s="176"/>
      <c r="CS79" s="176"/>
      <c r="CT79" s="190"/>
    </row>
    <row r="80" spans="1:106" s="10" customFormat="1" ht="12.75" customHeight="1">
      <c r="A80" s="318">
        <v>1</v>
      </c>
      <c r="B80" s="318"/>
      <c r="C80" s="318"/>
      <c r="D80" s="318"/>
      <c r="E80" s="318"/>
      <c r="F80" s="319">
        <v>2</v>
      </c>
      <c r="G80" s="319"/>
      <c r="H80" s="319"/>
      <c r="I80" s="319"/>
      <c r="J80" s="319"/>
      <c r="K80" s="319"/>
      <c r="L80" s="319"/>
      <c r="M80" s="319"/>
      <c r="N80" s="319"/>
      <c r="O80" s="319"/>
      <c r="P80" s="319"/>
      <c r="Q80" s="319"/>
      <c r="R80" s="319"/>
      <c r="S80" s="319"/>
      <c r="T80" s="319"/>
      <c r="U80" s="319"/>
      <c r="V80" s="319"/>
      <c r="W80" s="319"/>
      <c r="X80" s="319">
        <v>3</v>
      </c>
      <c r="Y80" s="319"/>
      <c r="Z80" s="319"/>
      <c r="AA80" s="319"/>
      <c r="AB80" s="319"/>
      <c r="AC80" s="319">
        <v>4</v>
      </c>
      <c r="AD80" s="319"/>
      <c r="AE80" s="319"/>
      <c r="AF80" s="319"/>
      <c r="AG80" s="319"/>
      <c r="AH80" s="319"/>
      <c r="AI80" s="319">
        <v>5</v>
      </c>
      <c r="AJ80" s="319"/>
      <c r="AK80" s="319"/>
      <c r="AL80" s="319"/>
      <c r="AM80" s="319"/>
      <c r="AN80" s="319"/>
      <c r="AO80" s="319"/>
      <c r="AP80" s="319">
        <v>6</v>
      </c>
      <c r="AQ80" s="319"/>
      <c r="AR80" s="319"/>
      <c r="AS80" s="319"/>
      <c r="AT80" s="319"/>
      <c r="AU80" s="319"/>
      <c r="AV80" s="319">
        <v>7</v>
      </c>
      <c r="AW80" s="319"/>
      <c r="AX80" s="319"/>
      <c r="AY80" s="319"/>
      <c r="AZ80" s="319"/>
      <c r="BA80" s="319"/>
      <c r="BB80" s="319"/>
      <c r="BC80" s="319">
        <v>8</v>
      </c>
      <c r="BD80" s="319"/>
      <c r="BE80" s="319"/>
      <c r="BF80" s="319"/>
      <c r="BG80" s="319"/>
      <c r="BH80" s="319"/>
      <c r="BI80" s="319">
        <v>9</v>
      </c>
      <c r="BJ80" s="319"/>
      <c r="BK80" s="319"/>
      <c r="BL80" s="319"/>
      <c r="BM80" s="319"/>
      <c r="BN80" s="319"/>
      <c r="BO80" s="319"/>
      <c r="BP80" s="319">
        <v>10</v>
      </c>
      <c r="BQ80" s="319"/>
      <c r="BR80" s="319"/>
      <c r="BS80" s="319"/>
      <c r="BT80" s="319"/>
      <c r="BU80" s="319"/>
      <c r="BV80" s="319">
        <v>11</v>
      </c>
      <c r="BW80" s="319"/>
      <c r="BX80" s="319"/>
      <c r="BY80" s="319"/>
      <c r="BZ80" s="319"/>
      <c r="CA80" s="319"/>
      <c r="CB80" s="319">
        <v>12</v>
      </c>
      <c r="CC80" s="319"/>
      <c r="CD80" s="319"/>
      <c r="CE80" s="319"/>
      <c r="CF80" s="319"/>
      <c r="CG80" s="319"/>
      <c r="CH80" s="319">
        <v>13</v>
      </c>
      <c r="CI80" s="319"/>
      <c r="CJ80" s="319"/>
      <c r="CK80" s="319"/>
      <c r="CL80" s="319"/>
      <c r="CM80" s="319"/>
      <c r="CN80" s="319"/>
      <c r="CO80" s="322">
        <v>14</v>
      </c>
      <c r="CP80" s="322"/>
      <c r="CQ80" s="322"/>
      <c r="CR80" s="322"/>
      <c r="CS80" s="322"/>
      <c r="CT80" s="322"/>
    </row>
    <row r="81" spans="1:106" s="10" customFormat="1" ht="12.75" customHeight="1">
      <c r="A81" s="138"/>
      <c r="B81" s="138"/>
      <c r="C81" s="138"/>
      <c r="D81" s="138"/>
      <c r="E81" s="138"/>
      <c r="F81" s="168" t="s">
        <v>40</v>
      </c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</row>
    <row r="82" spans="1:106" s="10" customFormat="1" ht="12.75" customHeight="1">
      <c r="A82" s="48"/>
      <c r="B82" s="48"/>
      <c r="C82" s="48"/>
      <c r="D82" s="48"/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</row>
    <row r="83" spans="1:106" s="10" customFormat="1" ht="12.75" customHeight="1">
      <c r="A83" s="48"/>
      <c r="B83" s="48"/>
      <c r="C83" s="48"/>
      <c r="D83" s="48"/>
      <c r="E83" s="48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</row>
    <row r="84" spans="1:106" s="10" customFormat="1" ht="12.75" customHeight="1">
      <c r="A84" s="48"/>
      <c r="B84" s="48"/>
      <c r="C84" s="48"/>
      <c r="D84" s="48"/>
      <c r="E84" s="48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</row>
    <row r="85" spans="1:106" s="10" customFormat="1" ht="12.75" customHeight="1">
      <c r="A85" s="48"/>
      <c r="B85" s="48"/>
      <c r="C85" s="48"/>
      <c r="D85" s="48"/>
      <c r="E85" s="48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</row>
    <row r="87" spans="1:106" ht="12.75" customHeight="1">
      <c r="A87"/>
      <c r="B87" s="145" t="s">
        <v>169</v>
      </c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45"/>
      <c r="BS87" s="145"/>
      <c r="BT87" s="145"/>
      <c r="BU87" s="145"/>
      <c r="BV87" s="145"/>
      <c r="BW87" s="145"/>
      <c r="BX87" s="145"/>
      <c r="BY87" s="145"/>
      <c r="BZ87" s="145"/>
      <c r="CA87" s="145"/>
      <c r="CB87" s="145"/>
      <c r="CC87" s="145"/>
      <c r="CD87" s="145"/>
      <c r="CE87" s="145"/>
      <c r="CF87" s="145"/>
      <c r="CG87" s="145"/>
      <c r="CH87" s="145"/>
      <c r="CI87" s="145"/>
      <c r="CJ87" s="145"/>
      <c r="CK87" s="145"/>
      <c r="CL87" s="145"/>
      <c r="CM87" s="145"/>
      <c r="CN87" s="145"/>
      <c r="CO87" s="145"/>
      <c r="CP87" s="145"/>
      <c r="CQ87" s="145"/>
      <c r="CR87" s="145"/>
      <c r="CS87" s="145"/>
      <c r="CT87" s="145"/>
      <c r="CU87" s="145"/>
      <c r="CV87" s="145"/>
      <c r="CW87" s="145"/>
      <c r="CX87" s="145"/>
      <c r="CY87" s="145"/>
      <c r="CZ87" s="145"/>
      <c r="DA87" s="145"/>
      <c r="DB87"/>
    </row>
    <row r="88" spans="1:106" ht="12.7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 s="157" t="s">
        <v>25</v>
      </c>
      <c r="BQ88" s="157"/>
      <c r="BR88" s="157"/>
      <c r="BS88" s="157"/>
      <c r="BT88" s="157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</row>
    <row r="89" spans="1:106" s="8" customFormat="1" ht="14.4" customHeight="1">
      <c r="A89" s="178" t="s">
        <v>42</v>
      </c>
      <c r="B89" s="178"/>
      <c r="C89" s="178"/>
      <c r="D89" s="178"/>
      <c r="E89" s="178"/>
      <c r="F89" s="183" t="s">
        <v>27</v>
      </c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211" t="s">
        <v>139</v>
      </c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 t="s">
        <v>165</v>
      </c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  <c r="BI89" s="211"/>
      <c r="BJ89" s="211"/>
      <c r="BK89" s="211"/>
      <c r="BL89" s="211"/>
      <c r="BM89" s="211"/>
      <c r="BN89" s="211"/>
      <c r="BO89" s="211"/>
      <c r="BP89" s="211"/>
      <c r="BQ89" s="211"/>
      <c r="BR89" s="211"/>
      <c r="BS89" s="211"/>
      <c r="BT89" s="211"/>
      <c r="BU89" s="211"/>
    </row>
    <row r="90" spans="1:106" s="8" customFormat="1" ht="18" customHeight="1">
      <c r="A90" s="179"/>
      <c r="B90" s="180"/>
      <c r="C90" s="180"/>
      <c r="D90" s="180"/>
      <c r="E90" s="181"/>
      <c r="F90" s="184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1"/>
      <c r="X90" s="174" t="s">
        <v>28</v>
      </c>
      <c r="Y90" s="174"/>
      <c r="Z90" s="174"/>
      <c r="AA90" s="174"/>
      <c r="AB90" s="174"/>
      <c r="AC90" s="174" t="s">
        <v>29</v>
      </c>
      <c r="AD90" s="174"/>
      <c r="AE90" s="174"/>
      <c r="AF90" s="174"/>
      <c r="AG90" s="174"/>
      <c r="AH90" s="174"/>
      <c r="AI90" s="314" t="s">
        <v>30</v>
      </c>
      <c r="AJ90" s="314"/>
      <c r="AK90" s="314"/>
      <c r="AL90" s="314"/>
      <c r="AM90" s="314"/>
      <c r="AN90" s="314"/>
      <c r="AO90" s="314"/>
      <c r="AP90" s="174" t="s">
        <v>31</v>
      </c>
      <c r="AQ90" s="174"/>
      <c r="AR90" s="174"/>
      <c r="AS90" s="174"/>
      <c r="AT90" s="174"/>
      <c r="AU90" s="174"/>
      <c r="AV90" s="174" t="s">
        <v>28</v>
      </c>
      <c r="AW90" s="174"/>
      <c r="AX90" s="174"/>
      <c r="AY90" s="174"/>
      <c r="AZ90" s="174"/>
      <c r="BA90" s="174"/>
      <c r="BB90" s="174"/>
      <c r="BC90" s="174" t="s">
        <v>29</v>
      </c>
      <c r="BD90" s="174"/>
      <c r="BE90" s="174"/>
      <c r="BF90" s="174"/>
      <c r="BG90" s="174"/>
      <c r="BH90" s="174"/>
      <c r="BI90" s="314" t="s">
        <v>30</v>
      </c>
      <c r="BJ90" s="314"/>
      <c r="BK90" s="314"/>
      <c r="BL90" s="314"/>
      <c r="BM90" s="314"/>
      <c r="BN90" s="314"/>
      <c r="BO90" s="314"/>
      <c r="BP90" s="174" t="s">
        <v>32</v>
      </c>
      <c r="BQ90" s="174"/>
      <c r="BR90" s="174"/>
      <c r="BS90" s="174"/>
      <c r="BT90" s="174"/>
      <c r="BU90" s="174"/>
    </row>
    <row r="91" spans="1:106" s="8" customFormat="1" ht="18.600000000000001" customHeight="1">
      <c r="A91" s="182"/>
      <c r="B91" s="176"/>
      <c r="C91" s="176"/>
      <c r="D91" s="176"/>
      <c r="E91" s="177"/>
      <c r="F91" s="175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7"/>
      <c r="X91" s="175"/>
      <c r="Y91" s="176"/>
      <c r="Z91" s="176"/>
      <c r="AA91" s="176"/>
      <c r="AB91" s="177"/>
      <c r="AC91" s="175"/>
      <c r="AD91" s="176"/>
      <c r="AE91" s="176"/>
      <c r="AF91" s="176"/>
      <c r="AG91" s="176"/>
      <c r="AH91" s="177"/>
      <c r="AI91" s="315"/>
      <c r="AJ91" s="316"/>
      <c r="AK91" s="316"/>
      <c r="AL91" s="316"/>
      <c r="AM91" s="316"/>
      <c r="AN91" s="316"/>
      <c r="AO91" s="317"/>
      <c r="AP91" s="175"/>
      <c r="AQ91" s="176"/>
      <c r="AR91" s="176"/>
      <c r="AS91" s="176"/>
      <c r="AT91" s="176"/>
      <c r="AU91" s="177"/>
      <c r="AV91" s="175"/>
      <c r="AW91" s="176"/>
      <c r="AX91" s="176"/>
      <c r="AY91" s="176"/>
      <c r="AZ91" s="176"/>
      <c r="BA91" s="176"/>
      <c r="BB91" s="177"/>
      <c r="BC91" s="175"/>
      <c r="BD91" s="176"/>
      <c r="BE91" s="176"/>
      <c r="BF91" s="176"/>
      <c r="BG91" s="176"/>
      <c r="BH91" s="177"/>
      <c r="BI91" s="315"/>
      <c r="BJ91" s="316"/>
      <c r="BK91" s="316"/>
      <c r="BL91" s="316"/>
      <c r="BM91" s="316"/>
      <c r="BN91" s="316"/>
      <c r="BO91" s="317"/>
      <c r="BP91" s="175"/>
      <c r="BQ91" s="176"/>
      <c r="BR91" s="176"/>
      <c r="BS91" s="176"/>
      <c r="BT91" s="176"/>
      <c r="BU91" s="177"/>
    </row>
    <row r="92" spans="1:106" ht="12.75" customHeight="1">
      <c r="A92" s="318">
        <v>1</v>
      </c>
      <c r="B92" s="318"/>
      <c r="C92" s="318"/>
      <c r="D92" s="318"/>
      <c r="E92" s="318"/>
      <c r="F92" s="319">
        <v>2</v>
      </c>
      <c r="G92" s="319"/>
      <c r="H92" s="319"/>
      <c r="I92" s="319"/>
      <c r="J92" s="319"/>
      <c r="K92" s="319"/>
      <c r="L92" s="319"/>
      <c r="M92" s="319"/>
      <c r="N92" s="319"/>
      <c r="O92" s="319"/>
      <c r="P92" s="319"/>
      <c r="Q92" s="319"/>
      <c r="R92" s="319"/>
      <c r="S92" s="319"/>
      <c r="T92" s="319"/>
      <c r="U92" s="319"/>
      <c r="V92" s="319"/>
      <c r="W92" s="319"/>
      <c r="X92" s="319">
        <v>3</v>
      </c>
      <c r="Y92" s="319"/>
      <c r="Z92" s="319"/>
      <c r="AA92" s="319"/>
      <c r="AB92" s="319"/>
      <c r="AC92" s="319">
        <v>4</v>
      </c>
      <c r="AD92" s="319"/>
      <c r="AE92" s="319"/>
      <c r="AF92" s="319"/>
      <c r="AG92" s="319"/>
      <c r="AH92" s="319"/>
      <c r="AI92" s="319">
        <v>5</v>
      </c>
      <c r="AJ92" s="319"/>
      <c r="AK92" s="319"/>
      <c r="AL92" s="319"/>
      <c r="AM92" s="319"/>
      <c r="AN92" s="319"/>
      <c r="AO92" s="319"/>
      <c r="AP92" s="319">
        <v>6</v>
      </c>
      <c r="AQ92" s="319"/>
      <c r="AR92" s="319"/>
      <c r="AS92" s="319"/>
      <c r="AT92" s="319"/>
      <c r="AU92" s="319"/>
      <c r="AV92" s="319">
        <v>7</v>
      </c>
      <c r="AW92" s="319"/>
      <c r="AX92" s="319"/>
      <c r="AY92" s="319"/>
      <c r="AZ92" s="319"/>
      <c r="BA92" s="319"/>
      <c r="BB92" s="319"/>
      <c r="BC92" s="319">
        <v>8</v>
      </c>
      <c r="BD92" s="319"/>
      <c r="BE92" s="319"/>
      <c r="BF92" s="319"/>
      <c r="BG92" s="319"/>
      <c r="BH92" s="319"/>
      <c r="BI92" s="319">
        <v>9</v>
      </c>
      <c r="BJ92" s="319"/>
      <c r="BK92" s="319"/>
      <c r="BL92" s="319"/>
      <c r="BM92" s="319"/>
      <c r="BN92" s="319"/>
      <c r="BO92" s="319"/>
      <c r="BP92" s="319">
        <v>10</v>
      </c>
      <c r="BQ92" s="319"/>
      <c r="BR92" s="319"/>
      <c r="BS92" s="319"/>
      <c r="BT92" s="319"/>
      <c r="BU92" s="319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</row>
    <row r="93" spans="1:106" ht="21.75" customHeight="1">
      <c r="A93" s="65">
        <v>2610</v>
      </c>
      <c r="B93" s="65"/>
      <c r="C93" s="65"/>
      <c r="D93" s="65"/>
      <c r="E93" s="65"/>
      <c r="F93" s="67" t="s">
        <v>43</v>
      </c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8">
        <f>AB135</f>
        <v>14229865.584000001</v>
      </c>
      <c r="Y93" s="68"/>
      <c r="Z93" s="68"/>
      <c r="AA93" s="68"/>
      <c r="AB93" s="68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8">
        <f>X93+AC93</f>
        <v>14229865.584000001</v>
      </c>
      <c r="AQ93" s="68"/>
      <c r="AR93" s="68"/>
      <c r="AS93" s="68"/>
      <c r="AT93" s="68"/>
      <c r="AU93" s="68"/>
      <c r="AV93" s="68">
        <f>BB135</f>
        <v>13649843.888999999</v>
      </c>
      <c r="AW93" s="68"/>
      <c r="AX93" s="68"/>
      <c r="AY93" s="68"/>
      <c r="AZ93" s="68"/>
      <c r="BA93" s="68"/>
      <c r="BB93" s="68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8">
        <f>AV93+BC93</f>
        <v>13649843.888999999</v>
      </c>
      <c r="BQ93" s="68"/>
      <c r="BR93" s="68"/>
      <c r="BS93" s="68"/>
      <c r="BT93" s="68"/>
      <c r="BU93" s="68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</row>
    <row r="94" spans="1:106" ht="21.75" customHeight="1">
      <c r="A94" s="65">
        <v>3210</v>
      </c>
      <c r="B94" s="65"/>
      <c r="C94" s="65"/>
      <c r="D94" s="65"/>
      <c r="E94" s="65"/>
      <c r="F94" s="308" t="s">
        <v>44</v>
      </c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1"/>
      <c r="Y94" s="61"/>
      <c r="Z94" s="61"/>
      <c r="AA94" s="61"/>
      <c r="AB94" s="61"/>
      <c r="AC94" s="68">
        <f>AH135</f>
        <v>13984679.328000002</v>
      </c>
      <c r="AD94" s="68"/>
      <c r="AE94" s="68"/>
      <c r="AF94" s="68"/>
      <c r="AG94" s="68"/>
      <c r="AH94" s="68"/>
      <c r="AI94" s="68">
        <f>AC94</f>
        <v>13984679.328000002</v>
      </c>
      <c r="AJ94" s="68"/>
      <c r="AK94" s="68"/>
      <c r="AL94" s="68"/>
      <c r="AM94" s="68"/>
      <c r="AN94" s="68"/>
      <c r="AO94" s="68"/>
      <c r="AP94" s="68">
        <f>X94+AC94</f>
        <v>13984679.328000002</v>
      </c>
      <c r="AQ94" s="68"/>
      <c r="AR94" s="68"/>
      <c r="AS94" s="68"/>
      <c r="AT94" s="68"/>
      <c r="AU94" s="68"/>
      <c r="AV94" s="61"/>
      <c r="AW94" s="61"/>
      <c r="AX94" s="61"/>
      <c r="AY94" s="61"/>
      <c r="AZ94" s="61"/>
      <c r="BA94" s="61"/>
      <c r="BB94" s="61"/>
      <c r="BC94" s="68">
        <f>BH135</f>
        <v>13414651.637999998</v>
      </c>
      <c r="BD94" s="68"/>
      <c r="BE94" s="68"/>
      <c r="BF94" s="68"/>
      <c r="BG94" s="68"/>
      <c r="BH94" s="68"/>
      <c r="BI94" s="68">
        <f>BC94</f>
        <v>13414651.637999998</v>
      </c>
      <c r="BJ94" s="68"/>
      <c r="BK94" s="68"/>
      <c r="BL94" s="68"/>
      <c r="BM94" s="68"/>
      <c r="BN94" s="68"/>
      <c r="BO94" s="68"/>
      <c r="BP94" s="68">
        <f>AV94+BC94</f>
        <v>13414651.637999998</v>
      </c>
      <c r="BQ94" s="68"/>
      <c r="BR94" s="68"/>
      <c r="BS94" s="68"/>
      <c r="BT94" s="68"/>
      <c r="BU94" s="68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</row>
    <row r="95" spans="1:106" ht="12.75" customHeight="1">
      <c r="A95" s="138"/>
      <c r="B95" s="138"/>
      <c r="C95" s="138"/>
      <c r="D95" s="138"/>
      <c r="E95" s="138"/>
      <c r="F95" s="168" t="s">
        <v>40</v>
      </c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321">
        <f>SUM(X93:X94)</f>
        <v>14229865.584000001</v>
      </c>
      <c r="Y95" s="321"/>
      <c r="Z95" s="321"/>
      <c r="AA95" s="321"/>
      <c r="AB95" s="321"/>
      <c r="AC95" s="321">
        <f>SUM(AC93:AC94)</f>
        <v>13984679.328000002</v>
      </c>
      <c r="AD95" s="321"/>
      <c r="AE95" s="321"/>
      <c r="AF95" s="321"/>
      <c r="AG95" s="321"/>
      <c r="AH95" s="321"/>
      <c r="AI95" s="321">
        <f>SUM(AI93:AI94)</f>
        <v>13984679.328000002</v>
      </c>
      <c r="AJ95" s="321"/>
      <c r="AK95" s="321"/>
      <c r="AL95" s="321"/>
      <c r="AM95" s="321"/>
      <c r="AN95" s="321"/>
      <c r="AO95" s="321"/>
      <c r="AP95" s="320">
        <f>SUM(AP93:AP94)</f>
        <v>28214544.912</v>
      </c>
      <c r="AQ95" s="320"/>
      <c r="AR95" s="320"/>
      <c r="AS95" s="320"/>
      <c r="AT95" s="320"/>
      <c r="AU95" s="320"/>
      <c r="AV95" s="320">
        <f>SUM(AV93:AV94)</f>
        <v>13649843.888999999</v>
      </c>
      <c r="AW95" s="320"/>
      <c r="AX95" s="320"/>
      <c r="AY95" s="320"/>
      <c r="AZ95" s="320"/>
      <c r="BA95" s="320"/>
      <c r="BB95" s="320"/>
      <c r="BC95" s="320">
        <f>SUM(BC93:BC94)</f>
        <v>13414651.637999998</v>
      </c>
      <c r="BD95" s="320"/>
      <c r="BE95" s="320"/>
      <c r="BF95" s="320"/>
      <c r="BG95" s="320"/>
      <c r="BH95" s="320"/>
      <c r="BI95" s="320">
        <f>SUM(BI93:BI94)</f>
        <v>13414651.637999998</v>
      </c>
      <c r="BJ95" s="320"/>
      <c r="BK95" s="320"/>
      <c r="BL95" s="320"/>
      <c r="BM95" s="320"/>
      <c r="BN95" s="320"/>
      <c r="BO95" s="320"/>
      <c r="BP95" s="320">
        <f>SUM(BP93:BP94)</f>
        <v>27064495.526999995</v>
      </c>
      <c r="BQ95" s="320"/>
      <c r="BR95" s="320"/>
      <c r="BS95" s="320"/>
      <c r="BT95" s="320"/>
      <c r="BU95" s="320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</row>
    <row r="96" spans="1:106" ht="12.7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</row>
    <row r="97" spans="1:106" ht="12.75" customHeight="1">
      <c r="A97"/>
      <c r="B97" s="145" t="s">
        <v>170</v>
      </c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  <c r="CC97" s="145"/>
      <c r="CD97" s="145"/>
      <c r="CE97" s="145"/>
      <c r="CF97" s="145"/>
      <c r="CG97" s="145"/>
      <c r="CH97" s="145"/>
      <c r="CI97" s="145"/>
      <c r="CJ97" s="145"/>
      <c r="CK97" s="145"/>
      <c r="CL97" s="145"/>
      <c r="CM97" s="145"/>
      <c r="CN97" s="145"/>
      <c r="CO97" s="145"/>
      <c r="CP97" s="145"/>
      <c r="CQ97" s="145"/>
      <c r="CR97" s="145"/>
      <c r="CS97" s="145"/>
      <c r="CT97" s="145"/>
      <c r="CU97" s="145"/>
      <c r="CV97" s="145"/>
      <c r="CW97" s="145"/>
      <c r="CX97" s="145"/>
      <c r="CY97" s="145"/>
      <c r="CZ97" s="145"/>
      <c r="DA97" s="145"/>
      <c r="DB97"/>
    </row>
    <row r="98" spans="1:106" ht="12.7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 s="157" t="s">
        <v>25</v>
      </c>
      <c r="BQ98" s="157"/>
      <c r="BR98" s="157"/>
      <c r="BS98" s="157"/>
      <c r="BT98" s="157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</row>
    <row r="99" spans="1:106" s="8" customFormat="1" ht="18" customHeight="1">
      <c r="A99" s="178" t="s">
        <v>45</v>
      </c>
      <c r="B99" s="178"/>
      <c r="C99" s="178"/>
      <c r="D99" s="178"/>
      <c r="E99" s="178"/>
      <c r="F99" s="183" t="s">
        <v>27</v>
      </c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211" t="s">
        <v>139</v>
      </c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 t="s">
        <v>165</v>
      </c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  <c r="BI99" s="211"/>
      <c r="BJ99" s="211"/>
      <c r="BK99" s="211"/>
      <c r="BL99" s="211"/>
      <c r="BM99" s="211"/>
      <c r="BN99" s="211"/>
      <c r="BO99" s="211"/>
      <c r="BP99" s="211"/>
      <c r="BQ99" s="211"/>
      <c r="BR99" s="211"/>
      <c r="BS99" s="211"/>
      <c r="BT99" s="211"/>
      <c r="BU99" s="211"/>
    </row>
    <row r="100" spans="1:106" s="8" customFormat="1" ht="18" customHeight="1">
      <c r="A100" s="179"/>
      <c r="B100" s="180"/>
      <c r="C100" s="180"/>
      <c r="D100" s="180"/>
      <c r="E100" s="181"/>
      <c r="F100" s="184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1"/>
      <c r="X100" s="174" t="s">
        <v>28</v>
      </c>
      <c r="Y100" s="174"/>
      <c r="Z100" s="174"/>
      <c r="AA100" s="174"/>
      <c r="AB100" s="174"/>
      <c r="AC100" s="174" t="s">
        <v>29</v>
      </c>
      <c r="AD100" s="174"/>
      <c r="AE100" s="174"/>
      <c r="AF100" s="174"/>
      <c r="AG100" s="174"/>
      <c r="AH100" s="174"/>
      <c r="AI100" s="314" t="s">
        <v>30</v>
      </c>
      <c r="AJ100" s="314"/>
      <c r="AK100" s="314"/>
      <c r="AL100" s="314"/>
      <c r="AM100" s="314"/>
      <c r="AN100" s="314"/>
      <c r="AO100" s="314"/>
      <c r="AP100" s="174" t="s">
        <v>31</v>
      </c>
      <c r="AQ100" s="174"/>
      <c r="AR100" s="174"/>
      <c r="AS100" s="174"/>
      <c r="AT100" s="174"/>
      <c r="AU100" s="174"/>
      <c r="AV100" s="174" t="s">
        <v>28</v>
      </c>
      <c r="AW100" s="174"/>
      <c r="AX100" s="174"/>
      <c r="AY100" s="174"/>
      <c r="AZ100" s="174"/>
      <c r="BA100" s="174"/>
      <c r="BB100" s="174"/>
      <c r="BC100" s="174" t="s">
        <v>29</v>
      </c>
      <c r="BD100" s="174"/>
      <c r="BE100" s="174"/>
      <c r="BF100" s="174"/>
      <c r="BG100" s="174"/>
      <c r="BH100" s="174"/>
      <c r="BI100" s="314" t="s">
        <v>30</v>
      </c>
      <c r="BJ100" s="314"/>
      <c r="BK100" s="314"/>
      <c r="BL100" s="314"/>
      <c r="BM100" s="314"/>
      <c r="BN100" s="314"/>
      <c r="BO100" s="314"/>
      <c r="BP100" s="174" t="s">
        <v>32</v>
      </c>
      <c r="BQ100" s="174"/>
      <c r="BR100" s="174"/>
      <c r="BS100" s="174"/>
      <c r="BT100" s="174"/>
      <c r="BU100" s="174"/>
    </row>
    <row r="101" spans="1:106" s="8" customFormat="1" ht="16.8" customHeight="1">
      <c r="A101" s="182"/>
      <c r="B101" s="176"/>
      <c r="C101" s="176"/>
      <c r="D101" s="176"/>
      <c r="E101" s="177"/>
      <c r="F101" s="175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7"/>
      <c r="X101" s="175"/>
      <c r="Y101" s="176"/>
      <c r="Z101" s="176"/>
      <c r="AA101" s="176"/>
      <c r="AB101" s="177"/>
      <c r="AC101" s="175"/>
      <c r="AD101" s="176"/>
      <c r="AE101" s="176"/>
      <c r="AF101" s="176"/>
      <c r="AG101" s="176"/>
      <c r="AH101" s="177"/>
      <c r="AI101" s="315"/>
      <c r="AJ101" s="316"/>
      <c r="AK101" s="316"/>
      <c r="AL101" s="316"/>
      <c r="AM101" s="316"/>
      <c r="AN101" s="316"/>
      <c r="AO101" s="317"/>
      <c r="AP101" s="175"/>
      <c r="AQ101" s="176"/>
      <c r="AR101" s="176"/>
      <c r="AS101" s="176"/>
      <c r="AT101" s="176"/>
      <c r="AU101" s="177"/>
      <c r="AV101" s="175"/>
      <c r="AW101" s="176"/>
      <c r="AX101" s="176"/>
      <c r="AY101" s="176"/>
      <c r="AZ101" s="176"/>
      <c r="BA101" s="176"/>
      <c r="BB101" s="177"/>
      <c r="BC101" s="175"/>
      <c r="BD101" s="176"/>
      <c r="BE101" s="176"/>
      <c r="BF101" s="176"/>
      <c r="BG101" s="176"/>
      <c r="BH101" s="177"/>
      <c r="BI101" s="315"/>
      <c r="BJ101" s="316"/>
      <c r="BK101" s="316"/>
      <c r="BL101" s="316"/>
      <c r="BM101" s="316"/>
      <c r="BN101" s="316"/>
      <c r="BO101" s="317"/>
      <c r="BP101" s="175"/>
      <c r="BQ101" s="176"/>
      <c r="BR101" s="176"/>
      <c r="BS101" s="176"/>
      <c r="BT101" s="176"/>
      <c r="BU101" s="177"/>
    </row>
    <row r="102" spans="1:106" ht="12.75" customHeight="1">
      <c r="A102" s="318">
        <v>1</v>
      </c>
      <c r="B102" s="318"/>
      <c r="C102" s="318"/>
      <c r="D102" s="318"/>
      <c r="E102" s="318"/>
      <c r="F102" s="319">
        <v>2</v>
      </c>
      <c r="G102" s="319"/>
      <c r="H102" s="319"/>
      <c r="I102" s="319"/>
      <c r="J102" s="319"/>
      <c r="K102" s="319"/>
      <c r="L102" s="319"/>
      <c r="M102" s="319"/>
      <c r="N102" s="319"/>
      <c r="O102" s="319"/>
      <c r="P102" s="319"/>
      <c r="Q102" s="319"/>
      <c r="R102" s="319"/>
      <c r="S102" s="319"/>
      <c r="T102" s="319"/>
      <c r="U102" s="319"/>
      <c r="V102" s="319"/>
      <c r="W102" s="319"/>
      <c r="X102" s="319">
        <v>3</v>
      </c>
      <c r="Y102" s="319"/>
      <c r="Z102" s="319"/>
      <c r="AA102" s="319"/>
      <c r="AB102" s="319"/>
      <c r="AC102" s="319">
        <v>4</v>
      </c>
      <c r="AD102" s="319"/>
      <c r="AE102" s="319"/>
      <c r="AF102" s="319"/>
      <c r="AG102" s="319"/>
      <c r="AH102" s="319"/>
      <c r="AI102" s="319">
        <v>5</v>
      </c>
      <c r="AJ102" s="319"/>
      <c r="AK102" s="319"/>
      <c r="AL102" s="319"/>
      <c r="AM102" s="319"/>
      <c r="AN102" s="319"/>
      <c r="AO102" s="319"/>
      <c r="AP102" s="319">
        <v>6</v>
      </c>
      <c r="AQ102" s="319"/>
      <c r="AR102" s="319"/>
      <c r="AS102" s="319"/>
      <c r="AT102" s="319"/>
      <c r="AU102" s="319"/>
      <c r="AV102" s="319">
        <v>7</v>
      </c>
      <c r="AW102" s="319"/>
      <c r="AX102" s="319"/>
      <c r="AY102" s="319"/>
      <c r="AZ102" s="319"/>
      <c r="BA102" s="319"/>
      <c r="BB102" s="319"/>
      <c r="BC102" s="319">
        <v>8</v>
      </c>
      <c r="BD102" s="319"/>
      <c r="BE102" s="319"/>
      <c r="BF102" s="319"/>
      <c r="BG102" s="319"/>
      <c r="BH102" s="319"/>
      <c r="BI102" s="319">
        <v>9</v>
      </c>
      <c r="BJ102" s="319"/>
      <c r="BK102" s="319"/>
      <c r="BL102" s="319"/>
      <c r="BM102" s="319"/>
      <c r="BN102" s="319"/>
      <c r="BO102" s="319"/>
      <c r="BP102" s="319">
        <v>10</v>
      </c>
      <c r="BQ102" s="319"/>
      <c r="BR102" s="319"/>
      <c r="BS102" s="319"/>
      <c r="BT102" s="319"/>
      <c r="BU102" s="319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</row>
    <row r="103" spans="1:106" s="12" customFormat="1" ht="12.75" customHeight="1">
      <c r="A103" s="138"/>
      <c r="B103" s="138"/>
      <c r="C103" s="138"/>
      <c r="D103" s="138"/>
      <c r="E103" s="138"/>
      <c r="F103" s="168" t="s">
        <v>40</v>
      </c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</row>
    <row r="105" spans="1:106" ht="12.75" customHeight="1">
      <c r="A105"/>
      <c r="B105" s="145" t="s">
        <v>46</v>
      </c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5"/>
      <c r="CA105" s="145"/>
      <c r="CB105" s="145"/>
      <c r="CC105" s="145"/>
      <c r="CD105" s="145"/>
      <c r="CE105" s="145"/>
      <c r="CF105" s="145"/>
      <c r="CG105" s="145"/>
      <c r="CH105" s="145"/>
      <c r="CI105" s="145"/>
      <c r="CJ105" s="145"/>
      <c r="CK105" s="145"/>
      <c r="CL105" s="145"/>
      <c r="CM105" s="145"/>
      <c r="CN105" s="145"/>
      <c r="CO105" s="145"/>
      <c r="CP105" s="145"/>
      <c r="CQ105" s="145"/>
      <c r="CR105" s="145"/>
      <c r="CS105" s="145"/>
      <c r="CT105" s="145"/>
      <c r="CU105" s="145"/>
      <c r="CV105" s="145"/>
      <c r="CW105" s="145"/>
      <c r="CX105" s="145"/>
      <c r="CY105" s="145"/>
      <c r="CZ105" s="145"/>
      <c r="DA105" s="145"/>
      <c r="DB105"/>
    </row>
    <row r="106" spans="1:106" ht="12.75" customHeight="1">
      <c r="A106"/>
      <c r="B106"/>
      <c r="C106" s="145" t="s">
        <v>171</v>
      </c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BZ106" s="145"/>
      <c r="CA106" s="145"/>
      <c r="CB106" s="145"/>
      <c r="CC106" s="145"/>
      <c r="CD106" s="145"/>
      <c r="CE106" s="145"/>
      <c r="CF106" s="145"/>
      <c r="CG106" s="145"/>
      <c r="CH106" s="145"/>
      <c r="CI106" s="145"/>
      <c r="CJ106" s="145"/>
      <c r="CK106" s="145"/>
      <c r="CL106" s="145"/>
      <c r="CM106" s="145"/>
      <c r="CN106" s="145"/>
      <c r="CO106" s="145"/>
      <c r="CP106" s="145"/>
      <c r="CQ106" s="145"/>
      <c r="CR106" s="145"/>
      <c r="CS106" s="145"/>
      <c r="CT106" s="145"/>
      <c r="CU106" s="145"/>
      <c r="CV106" s="145"/>
      <c r="CW106" s="145"/>
      <c r="CX106" s="145"/>
      <c r="CY106" s="145"/>
      <c r="CZ106" s="145"/>
      <c r="DA106" s="145"/>
      <c r="DB106" s="145"/>
    </row>
    <row r="107" spans="1:106" ht="12.7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 s="157" t="s">
        <v>25</v>
      </c>
      <c r="CW107" s="157"/>
      <c r="CX107" s="157"/>
      <c r="CY107" s="157"/>
      <c r="CZ107" s="157"/>
      <c r="DA107"/>
      <c r="DB107"/>
    </row>
    <row r="108" spans="1:106" s="8" customFormat="1" ht="12.75" customHeight="1">
      <c r="A108" s="178" t="s">
        <v>47</v>
      </c>
      <c r="B108" s="178"/>
      <c r="C108" s="178"/>
      <c r="D108" s="178"/>
      <c r="E108" s="178"/>
      <c r="F108" s="183" t="s">
        <v>48</v>
      </c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310" t="s">
        <v>172</v>
      </c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0"/>
      <c r="AN108" s="310"/>
      <c r="AO108" s="310"/>
      <c r="AP108" s="310"/>
      <c r="AQ108" s="310"/>
      <c r="AR108" s="310"/>
      <c r="AS108" s="310"/>
      <c r="AT108" s="310"/>
      <c r="AU108" s="310"/>
      <c r="AV108" s="310"/>
      <c r="AW108" s="310"/>
      <c r="AX108" s="310"/>
      <c r="AY108" s="310"/>
      <c r="AZ108" s="310"/>
      <c r="BA108" s="310"/>
      <c r="BB108" s="310" t="s">
        <v>173</v>
      </c>
      <c r="BC108" s="310"/>
      <c r="BD108" s="310"/>
      <c r="BE108" s="310"/>
      <c r="BF108" s="310"/>
      <c r="BG108" s="310"/>
      <c r="BH108" s="310"/>
      <c r="BI108" s="310"/>
      <c r="BJ108" s="310"/>
      <c r="BK108" s="310"/>
      <c r="BL108" s="310"/>
      <c r="BM108" s="310"/>
      <c r="BN108" s="310"/>
      <c r="BO108" s="310"/>
      <c r="BP108" s="310"/>
      <c r="BQ108" s="310"/>
      <c r="BR108" s="310"/>
      <c r="BS108" s="310"/>
      <c r="BT108" s="310"/>
      <c r="BU108" s="310"/>
      <c r="BV108" s="310"/>
      <c r="BW108" s="310"/>
      <c r="BX108" s="310"/>
      <c r="BY108" s="310"/>
      <c r="BZ108" s="310"/>
      <c r="CA108" s="310"/>
      <c r="CB108" s="311" t="s">
        <v>174</v>
      </c>
      <c r="CC108" s="311"/>
      <c r="CD108" s="311"/>
      <c r="CE108" s="311"/>
      <c r="CF108" s="311"/>
      <c r="CG108" s="311"/>
      <c r="CH108" s="311"/>
      <c r="CI108" s="311"/>
      <c r="CJ108" s="311"/>
      <c r="CK108" s="311"/>
      <c r="CL108" s="311"/>
      <c r="CM108" s="311"/>
      <c r="CN108" s="311"/>
      <c r="CO108" s="311"/>
      <c r="CP108" s="311"/>
      <c r="CQ108" s="311"/>
      <c r="CR108" s="311"/>
      <c r="CS108" s="311"/>
      <c r="CT108" s="311"/>
      <c r="CU108" s="311"/>
      <c r="CV108" s="311"/>
      <c r="CW108" s="311"/>
      <c r="CX108" s="311"/>
      <c r="CY108" s="311"/>
      <c r="CZ108" s="311"/>
      <c r="DA108" s="311"/>
    </row>
    <row r="109" spans="1:106" s="8" customFormat="1" ht="30.75" customHeight="1">
      <c r="A109" s="182"/>
      <c r="B109" s="176"/>
      <c r="C109" s="176"/>
      <c r="D109" s="176"/>
      <c r="E109" s="177"/>
      <c r="F109" s="175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7"/>
      <c r="AB109" s="309" t="s">
        <v>28</v>
      </c>
      <c r="AC109" s="309"/>
      <c r="AD109" s="309"/>
      <c r="AE109" s="309"/>
      <c r="AF109" s="309"/>
      <c r="AG109" s="309"/>
      <c r="AH109" s="309" t="s">
        <v>29</v>
      </c>
      <c r="AI109" s="309"/>
      <c r="AJ109" s="309"/>
      <c r="AK109" s="309"/>
      <c r="AL109" s="309"/>
      <c r="AM109" s="309"/>
      <c r="AN109" s="309"/>
      <c r="AO109" s="312" t="s">
        <v>30</v>
      </c>
      <c r="AP109" s="312"/>
      <c r="AQ109" s="312"/>
      <c r="AR109" s="312"/>
      <c r="AS109" s="312"/>
      <c r="AT109" s="312"/>
      <c r="AU109" s="312"/>
      <c r="AV109" s="309" t="s">
        <v>31</v>
      </c>
      <c r="AW109" s="309"/>
      <c r="AX109" s="309"/>
      <c r="AY109" s="309"/>
      <c r="AZ109" s="309"/>
      <c r="BA109" s="309"/>
      <c r="BB109" s="309" t="s">
        <v>28</v>
      </c>
      <c r="BC109" s="309"/>
      <c r="BD109" s="309"/>
      <c r="BE109" s="309"/>
      <c r="BF109" s="309"/>
      <c r="BG109" s="309"/>
      <c r="BH109" s="309" t="s">
        <v>29</v>
      </c>
      <c r="BI109" s="309"/>
      <c r="BJ109" s="309"/>
      <c r="BK109" s="309"/>
      <c r="BL109" s="309"/>
      <c r="BM109" s="309"/>
      <c r="BN109" s="309"/>
      <c r="BO109" s="312" t="s">
        <v>30</v>
      </c>
      <c r="BP109" s="312"/>
      <c r="BQ109" s="312"/>
      <c r="BR109" s="312"/>
      <c r="BS109" s="312"/>
      <c r="BT109" s="312"/>
      <c r="BU109" s="312"/>
      <c r="BV109" s="309" t="s">
        <v>32</v>
      </c>
      <c r="BW109" s="309"/>
      <c r="BX109" s="309"/>
      <c r="BY109" s="309"/>
      <c r="BZ109" s="309"/>
      <c r="CA109" s="309"/>
      <c r="CB109" s="309" t="s">
        <v>28</v>
      </c>
      <c r="CC109" s="309"/>
      <c r="CD109" s="309"/>
      <c r="CE109" s="309"/>
      <c r="CF109" s="309"/>
      <c r="CG109" s="309"/>
      <c r="CH109" s="309" t="s">
        <v>29</v>
      </c>
      <c r="CI109" s="309"/>
      <c r="CJ109" s="309"/>
      <c r="CK109" s="309"/>
      <c r="CL109" s="309"/>
      <c r="CM109" s="309"/>
      <c r="CN109" s="309"/>
      <c r="CO109" s="312" t="s">
        <v>30</v>
      </c>
      <c r="CP109" s="312"/>
      <c r="CQ109" s="312"/>
      <c r="CR109" s="312"/>
      <c r="CS109" s="312"/>
      <c r="CT109" s="312"/>
      <c r="CU109" s="312"/>
      <c r="CV109" s="313" t="s">
        <v>33</v>
      </c>
      <c r="CW109" s="313"/>
      <c r="CX109" s="313"/>
      <c r="CY109" s="313"/>
      <c r="CZ109" s="313"/>
      <c r="DA109" s="313"/>
    </row>
    <row r="110" spans="1:106" s="11" customFormat="1" ht="12.75" customHeight="1">
      <c r="A110" s="163">
        <v>1</v>
      </c>
      <c r="B110" s="163"/>
      <c r="C110" s="163"/>
      <c r="D110" s="163"/>
      <c r="E110" s="163"/>
      <c r="F110" s="155">
        <v>2</v>
      </c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230">
        <v>3</v>
      </c>
      <c r="AC110" s="230"/>
      <c r="AD110" s="230"/>
      <c r="AE110" s="230"/>
      <c r="AF110" s="230"/>
      <c r="AG110" s="230"/>
      <c r="AH110" s="230">
        <v>4</v>
      </c>
      <c r="AI110" s="230"/>
      <c r="AJ110" s="230"/>
      <c r="AK110" s="230"/>
      <c r="AL110" s="230"/>
      <c r="AM110" s="230"/>
      <c r="AN110" s="230"/>
      <c r="AO110" s="230">
        <v>5</v>
      </c>
      <c r="AP110" s="230"/>
      <c r="AQ110" s="230"/>
      <c r="AR110" s="230"/>
      <c r="AS110" s="230"/>
      <c r="AT110" s="230"/>
      <c r="AU110" s="230"/>
      <c r="AV110" s="230">
        <v>6</v>
      </c>
      <c r="AW110" s="230"/>
      <c r="AX110" s="230"/>
      <c r="AY110" s="230"/>
      <c r="AZ110" s="230"/>
      <c r="BA110" s="230"/>
      <c r="BB110" s="230">
        <v>7</v>
      </c>
      <c r="BC110" s="230"/>
      <c r="BD110" s="230"/>
      <c r="BE110" s="230"/>
      <c r="BF110" s="230"/>
      <c r="BG110" s="230"/>
      <c r="BH110" s="230">
        <v>8</v>
      </c>
      <c r="BI110" s="230"/>
      <c r="BJ110" s="230"/>
      <c r="BK110" s="230"/>
      <c r="BL110" s="230"/>
      <c r="BM110" s="230"/>
      <c r="BN110" s="230"/>
      <c r="BO110" s="230">
        <v>9</v>
      </c>
      <c r="BP110" s="230"/>
      <c r="BQ110" s="230"/>
      <c r="BR110" s="230"/>
      <c r="BS110" s="230"/>
      <c r="BT110" s="230"/>
      <c r="BU110" s="230"/>
      <c r="BV110" s="230">
        <v>10</v>
      </c>
      <c r="BW110" s="230"/>
      <c r="BX110" s="230"/>
      <c r="BY110" s="230"/>
      <c r="BZ110" s="230"/>
      <c r="CA110" s="230"/>
      <c r="CB110" s="230">
        <v>11</v>
      </c>
      <c r="CC110" s="230"/>
      <c r="CD110" s="230"/>
      <c r="CE110" s="230"/>
      <c r="CF110" s="230"/>
      <c r="CG110" s="230"/>
      <c r="CH110" s="230">
        <v>12</v>
      </c>
      <c r="CI110" s="230"/>
      <c r="CJ110" s="230"/>
      <c r="CK110" s="230"/>
      <c r="CL110" s="230"/>
      <c r="CM110" s="230"/>
      <c r="CN110" s="230"/>
      <c r="CO110" s="230">
        <v>13</v>
      </c>
      <c r="CP110" s="230"/>
      <c r="CQ110" s="230"/>
      <c r="CR110" s="230"/>
      <c r="CS110" s="230"/>
      <c r="CT110" s="230"/>
      <c r="CU110" s="230"/>
      <c r="CV110" s="231">
        <v>14</v>
      </c>
      <c r="CW110" s="231"/>
      <c r="CX110" s="231"/>
      <c r="CY110" s="231"/>
      <c r="CZ110" s="231"/>
      <c r="DA110" s="231"/>
    </row>
    <row r="111" spans="1:106" s="11" customFormat="1" ht="12.75" customHeight="1">
      <c r="A111" s="65">
        <v>1</v>
      </c>
      <c r="B111" s="65"/>
      <c r="C111" s="65"/>
      <c r="D111" s="65"/>
      <c r="E111" s="65"/>
      <c r="F111" s="67" t="s">
        <v>20</v>
      </c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186">
        <v>9773009</v>
      </c>
      <c r="AC111" s="186"/>
      <c r="AD111" s="186"/>
      <c r="AE111" s="186"/>
      <c r="AF111" s="186"/>
      <c r="AG111" s="186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/>
      <c r="AV111" s="186">
        <f>AB111+AH111</f>
        <v>9773009</v>
      </c>
      <c r="AW111" s="186"/>
      <c r="AX111" s="186"/>
      <c r="AY111" s="186"/>
      <c r="AZ111" s="186"/>
      <c r="BA111" s="186"/>
      <c r="BB111" s="186">
        <v>10918876</v>
      </c>
      <c r="BC111" s="186"/>
      <c r="BD111" s="186"/>
      <c r="BE111" s="186"/>
      <c r="BF111" s="186"/>
      <c r="BG111" s="186"/>
      <c r="BH111" s="204"/>
      <c r="BI111" s="204"/>
      <c r="BJ111" s="204"/>
      <c r="BK111" s="204"/>
      <c r="BL111" s="204"/>
      <c r="BM111" s="204"/>
      <c r="BN111" s="204"/>
      <c r="BO111" s="204"/>
      <c r="BP111" s="204"/>
      <c r="BQ111" s="204"/>
      <c r="BR111" s="204"/>
      <c r="BS111" s="204"/>
      <c r="BT111" s="204"/>
      <c r="BU111" s="204"/>
      <c r="BV111" s="186">
        <f>BB111+BH111</f>
        <v>10918876</v>
      </c>
      <c r="BW111" s="186"/>
      <c r="BX111" s="186"/>
      <c r="BY111" s="186"/>
      <c r="BZ111" s="186"/>
      <c r="CA111" s="186"/>
      <c r="CB111" s="186">
        <v>11929695</v>
      </c>
      <c r="CC111" s="186"/>
      <c r="CD111" s="186"/>
      <c r="CE111" s="186"/>
      <c r="CF111" s="186"/>
      <c r="CG111" s="186"/>
      <c r="CH111" s="204"/>
      <c r="CI111" s="204"/>
      <c r="CJ111" s="204"/>
      <c r="CK111" s="204"/>
      <c r="CL111" s="204"/>
      <c r="CM111" s="204"/>
      <c r="CN111" s="204"/>
      <c r="CO111" s="204"/>
      <c r="CP111" s="204"/>
      <c r="CQ111" s="204"/>
      <c r="CR111" s="204"/>
      <c r="CS111" s="204"/>
      <c r="CT111" s="204"/>
      <c r="CU111" s="204"/>
      <c r="CV111" s="186">
        <f t="shared" ref="CV111:CV120" si="0">CB111+CH111</f>
        <v>11929695</v>
      </c>
      <c r="CW111" s="186"/>
      <c r="CX111" s="186"/>
      <c r="CY111" s="186"/>
      <c r="CZ111" s="186"/>
      <c r="DA111" s="186"/>
    </row>
    <row r="112" spans="1:106" s="11" customFormat="1" ht="12.75" customHeight="1">
      <c r="A112" s="65">
        <v>2</v>
      </c>
      <c r="B112" s="65"/>
      <c r="C112" s="65"/>
      <c r="D112" s="65"/>
      <c r="E112" s="65"/>
      <c r="F112" s="67" t="s">
        <v>21</v>
      </c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204">
        <v>400195</v>
      </c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186">
        <f t="shared" ref="AV112:AV114" si="1">AB112+AH112</f>
        <v>400195</v>
      </c>
      <c r="AW112" s="186"/>
      <c r="AX112" s="186"/>
      <c r="AY112" s="186"/>
      <c r="AZ112" s="186"/>
      <c r="BA112" s="186"/>
      <c r="BB112" s="186">
        <v>420829</v>
      </c>
      <c r="BC112" s="186"/>
      <c r="BD112" s="186"/>
      <c r="BE112" s="186"/>
      <c r="BF112" s="186"/>
      <c r="BG112" s="186"/>
      <c r="BH112" s="204"/>
      <c r="BI112" s="204"/>
      <c r="BJ112" s="204"/>
      <c r="BK112" s="204"/>
      <c r="BL112" s="204"/>
      <c r="BM112" s="204"/>
      <c r="BN112" s="204"/>
      <c r="BO112" s="204"/>
      <c r="BP112" s="204"/>
      <c r="BQ112" s="204"/>
      <c r="BR112" s="204"/>
      <c r="BS112" s="204"/>
      <c r="BT112" s="204"/>
      <c r="BU112" s="204"/>
      <c r="BV112" s="186">
        <f t="shared" ref="BV112:BV114" si="2">BB112+BH112</f>
        <v>420829</v>
      </c>
      <c r="BW112" s="186"/>
      <c r="BX112" s="186"/>
      <c r="BY112" s="186"/>
      <c r="BZ112" s="186"/>
      <c r="CA112" s="186"/>
      <c r="CB112" s="186">
        <v>539676</v>
      </c>
      <c r="CC112" s="186"/>
      <c r="CD112" s="186"/>
      <c r="CE112" s="186"/>
      <c r="CF112" s="186"/>
      <c r="CG112" s="186"/>
      <c r="CH112" s="204"/>
      <c r="CI112" s="204"/>
      <c r="CJ112" s="204"/>
      <c r="CK112" s="204"/>
      <c r="CL112" s="204"/>
      <c r="CM112" s="204"/>
      <c r="CN112" s="204"/>
      <c r="CO112" s="204"/>
      <c r="CP112" s="204"/>
      <c r="CQ112" s="204"/>
      <c r="CR112" s="204"/>
      <c r="CS112" s="204"/>
      <c r="CT112" s="204"/>
      <c r="CU112" s="204"/>
      <c r="CV112" s="186">
        <f t="shared" ref="CV112:CV114" si="3">CB112+CH112</f>
        <v>539676</v>
      </c>
      <c r="CW112" s="186"/>
      <c r="CX112" s="186"/>
      <c r="CY112" s="186"/>
      <c r="CZ112" s="186"/>
      <c r="DA112" s="186"/>
    </row>
    <row r="113" spans="1:106" s="11" customFormat="1" ht="12.6" customHeight="1">
      <c r="A113" s="65">
        <v>3</v>
      </c>
      <c r="B113" s="65"/>
      <c r="C113" s="65"/>
      <c r="D113" s="65"/>
      <c r="E113" s="65"/>
      <c r="F113" s="374" t="s">
        <v>138</v>
      </c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204">
        <v>67295</v>
      </c>
      <c r="AC113" s="204"/>
      <c r="AD113" s="204"/>
      <c r="AE113" s="204"/>
      <c r="AF113" s="204"/>
      <c r="AG113" s="204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  <c r="AT113" s="186"/>
      <c r="AU113" s="186"/>
      <c r="AV113" s="186">
        <f t="shared" si="1"/>
        <v>67295</v>
      </c>
      <c r="AW113" s="186"/>
      <c r="AX113" s="186"/>
      <c r="AY113" s="186"/>
      <c r="AZ113" s="186"/>
      <c r="BA113" s="186"/>
      <c r="BB113" s="204"/>
      <c r="BC113" s="204"/>
      <c r="BD113" s="204"/>
      <c r="BE113" s="204"/>
      <c r="BF113" s="204"/>
      <c r="BG113" s="204"/>
      <c r="BH113" s="186"/>
      <c r="BI113" s="186"/>
      <c r="BJ113" s="186"/>
      <c r="BK113" s="186"/>
      <c r="BL113" s="186"/>
      <c r="BM113" s="186"/>
      <c r="BN113" s="186"/>
      <c r="BO113" s="186"/>
      <c r="BP113" s="186"/>
      <c r="BQ113" s="186"/>
      <c r="BR113" s="186"/>
      <c r="BS113" s="186"/>
      <c r="BT113" s="186"/>
      <c r="BU113" s="186"/>
      <c r="BV113" s="186">
        <f t="shared" si="2"/>
        <v>0</v>
      </c>
      <c r="BW113" s="186"/>
      <c r="BX113" s="186"/>
      <c r="BY113" s="186"/>
      <c r="BZ113" s="186"/>
      <c r="CA113" s="186"/>
      <c r="CB113" s="204">
        <v>0</v>
      </c>
      <c r="CC113" s="204"/>
      <c r="CD113" s="204"/>
      <c r="CE113" s="204"/>
      <c r="CF113" s="204"/>
      <c r="CG113" s="204"/>
      <c r="CH113" s="186"/>
      <c r="CI113" s="186"/>
      <c r="CJ113" s="186"/>
      <c r="CK113" s="186"/>
      <c r="CL113" s="186"/>
      <c r="CM113" s="186"/>
      <c r="CN113" s="186"/>
      <c r="CO113" s="186"/>
      <c r="CP113" s="186"/>
      <c r="CQ113" s="186"/>
      <c r="CR113" s="186"/>
      <c r="CS113" s="186"/>
      <c r="CT113" s="186"/>
      <c r="CU113" s="186"/>
      <c r="CV113" s="186">
        <f t="shared" si="3"/>
        <v>0</v>
      </c>
      <c r="CW113" s="186"/>
      <c r="CX113" s="186"/>
      <c r="CY113" s="186"/>
      <c r="CZ113" s="186"/>
      <c r="DA113" s="186"/>
    </row>
    <row r="114" spans="1:106" s="11" customFormat="1" ht="14.4" customHeight="1">
      <c r="A114" s="65">
        <v>4</v>
      </c>
      <c r="B114" s="65"/>
      <c r="C114" s="65"/>
      <c r="D114" s="65"/>
      <c r="E114" s="65"/>
      <c r="F114" s="308" t="s">
        <v>22</v>
      </c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204"/>
      <c r="AC114" s="204"/>
      <c r="AD114" s="204"/>
      <c r="AE114" s="204"/>
      <c r="AF114" s="204"/>
      <c r="AG114" s="204"/>
      <c r="AH114" s="186">
        <v>7583944</v>
      </c>
      <c r="AI114" s="186"/>
      <c r="AJ114" s="186"/>
      <c r="AK114" s="186"/>
      <c r="AL114" s="186"/>
      <c r="AM114" s="186"/>
      <c r="AN114" s="186"/>
      <c r="AO114" s="186">
        <f>AH114</f>
        <v>7583944</v>
      </c>
      <c r="AP114" s="186"/>
      <c r="AQ114" s="186"/>
      <c r="AR114" s="186"/>
      <c r="AS114" s="186"/>
      <c r="AT114" s="186"/>
      <c r="AU114" s="186"/>
      <c r="AV114" s="186">
        <f t="shared" si="1"/>
        <v>7583944</v>
      </c>
      <c r="AW114" s="186"/>
      <c r="AX114" s="186"/>
      <c r="AY114" s="186"/>
      <c r="AZ114" s="186"/>
      <c r="BA114" s="186"/>
      <c r="BB114" s="204"/>
      <c r="BC114" s="204"/>
      <c r="BD114" s="204"/>
      <c r="BE114" s="204"/>
      <c r="BF114" s="204"/>
      <c r="BG114" s="204"/>
      <c r="BH114" s="186">
        <v>10632790</v>
      </c>
      <c r="BI114" s="186"/>
      <c r="BJ114" s="186"/>
      <c r="BK114" s="186"/>
      <c r="BL114" s="186"/>
      <c r="BM114" s="186"/>
      <c r="BN114" s="186"/>
      <c r="BO114" s="186">
        <f>BH114</f>
        <v>10632790</v>
      </c>
      <c r="BP114" s="186"/>
      <c r="BQ114" s="186"/>
      <c r="BR114" s="186"/>
      <c r="BS114" s="186"/>
      <c r="BT114" s="186"/>
      <c r="BU114" s="186"/>
      <c r="BV114" s="186">
        <f t="shared" si="2"/>
        <v>10632790</v>
      </c>
      <c r="BW114" s="186"/>
      <c r="BX114" s="186"/>
      <c r="BY114" s="186"/>
      <c r="BZ114" s="186"/>
      <c r="CA114" s="186"/>
      <c r="CB114" s="204"/>
      <c r="CC114" s="204"/>
      <c r="CD114" s="204"/>
      <c r="CE114" s="204"/>
      <c r="CF114" s="204"/>
      <c r="CG114" s="204"/>
      <c r="CH114" s="186">
        <v>11932282</v>
      </c>
      <c r="CI114" s="186"/>
      <c r="CJ114" s="186"/>
      <c r="CK114" s="186"/>
      <c r="CL114" s="186"/>
      <c r="CM114" s="186"/>
      <c r="CN114" s="186"/>
      <c r="CO114" s="186">
        <f>CH114</f>
        <v>11932282</v>
      </c>
      <c r="CP114" s="186"/>
      <c r="CQ114" s="186"/>
      <c r="CR114" s="186"/>
      <c r="CS114" s="186"/>
      <c r="CT114" s="186"/>
      <c r="CU114" s="186"/>
      <c r="CV114" s="186">
        <f t="shared" si="3"/>
        <v>11932282</v>
      </c>
      <c r="CW114" s="186"/>
      <c r="CX114" s="186"/>
      <c r="CY114" s="186"/>
      <c r="CZ114" s="186"/>
      <c r="DA114" s="186"/>
    </row>
    <row r="115" spans="1:106" s="11" customFormat="1" ht="13.8" customHeight="1">
      <c r="A115" s="65">
        <v>5</v>
      </c>
      <c r="B115" s="65"/>
      <c r="C115" s="65"/>
      <c r="D115" s="65"/>
      <c r="E115" s="65"/>
      <c r="F115" s="308" t="s">
        <v>147</v>
      </c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204">
        <v>838782</v>
      </c>
      <c r="AC115" s="204"/>
      <c r="AD115" s="204"/>
      <c r="AE115" s="204"/>
      <c r="AF115" s="204"/>
      <c r="AG115" s="204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  <c r="AT115" s="186"/>
      <c r="AU115" s="186"/>
      <c r="AV115" s="186">
        <f t="shared" ref="AV115:AV120" si="4">AB115+AH115</f>
        <v>838782</v>
      </c>
      <c r="AW115" s="186"/>
      <c r="AX115" s="186"/>
      <c r="AY115" s="186"/>
      <c r="AZ115" s="186"/>
      <c r="BA115" s="186"/>
      <c r="BB115" s="204">
        <v>720000</v>
      </c>
      <c r="BC115" s="204"/>
      <c r="BD115" s="204"/>
      <c r="BE115" s="204"/>
      <c r="BF115" s="204"/>
      <c r="BG115" s="204"/>
      <c r="BH115" s="186"/>
      <c r="BI115" s="186"/>
      <c r="BJ115" s="186"/>
      <c r="BK115" s="186"/>
      <c r="BL115" s="186"/>
      <c r="BM115" s="186"/>
      <c r="BN115" s="186"/>
      <c r="BO115" s="186"/>
      <c r="BP115" s="186"/>
      <c r="BQ115" s="186"/>
      <c r="BR115" s="186"/>
      <c r="BS115" s="186"/>
      <c r="BT115" s="186"/>
      <c r="BU115" s="186"/>
      <c r="BV115" s="186">
        <f>BB115+BH115</f>
        <v>720000</v>
      </c>
      <c r="BW115" s="186"/>
      <c r="BX115" s="186"/>
      <c r="BY115" s="186"/>
      <c r="BZ115" s="186"/>
      <c r="CA115" s="186"/>
      <c r="CB115" s="186">
        <v>420000</v>
      </c>
      <c r="CC115" s="186"/>
      <c r="CD115" s="186"/>
      <c r="CE115" s="186"/>
      <c r="CF115" s="186"/>
      <c r="CG115" s="186"/>
      <c r="CH115" s="186"/>
      <c r="CI115" s="186"/>
      <c r="CJ115" s="186"/>
      <c r="CK115" s="186"/>
      <c r="CL115" s="186"/>
      <c r="CM115" s="186"/>
      <c r="CN115" s="186"/>
      <c r="CO115" s="186"/>
      <c r="CP115" s="186"/>
      <c r="CQ115" s="186"/>
      <c r="CR115" s="186"/>
      <c r="CS115" s="186"/>
      <c r="CT115" s="186"/>
      <c r="CU115" s="186"/>
      <c r="CV115" s="186">
        <f t="shared" si="0"/>
        <v>420000</v>
      </c>
      <c r="CW115" s="186"/>
      <c r="CX115" s="186"/>
      <c r="CY115" s="186"/>
      <c r="CZ115" s="186"/>
      <c r="DA115" s="186"/>
    </row>
    <row r="116" spans="1:106" s="11" customFormat="1" ht="12.75" hidden="1" customHeight="1">
      <c r="A116" s="65"/>
      <c r="B116" s="65"/>
      <c r="C116" s="65"/>
      <c r="D116" s="65"/>
      <c r="E116" s="65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186">
        <f t="shared" si="4"/>
        <v>0</v>
      </c>
      <c r="AW116" s="186"/>
      <c r="AX116" s="186"/>
      <c r="AY116" s="186"/>
      <c r="AZ116" s="186"/>
      <c r="BA116" s="186"/>
      <c r="BB116" s="186"/>
      <c r="BC116" s="186"/>
      <c r="BD116" s="186"/>
      <c r="BE116" s="186"/>
      <c r="BF116" s="186"/>
      <c r="BG116" s="186"/>
      <c r="BH116" s="204"/>
      <c r="BI116" s="204"/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  <c r="BT116" s="204"/>
      <c r="BU116" s="204"/>
      <c r="BV116" s="186">
        <f t="shared" ref="BV116:BV122" si="5">BB116+BH116</f>
        <v>0</v>
      </c>
      <c r="BW116" s="186"/>
      <c r="BX116" s="186"/>
      <c r="BY116" s="186"/>
      <c r="BZ116" s="186"/>
      <c r="CA116" s="186"/>
      <c r="CB116" s="204"/>
      <c r="CC116" s="204"/>
      <c r="CD116" s="204"/>
      <c r="CE116" s="204"/>
      <c r="CF116" s="204"/>
      <c r="CG116" s="204"/>
      <c r="CH116" s="204"/>
      <c r="CI116" s="204"/>
      <c r="CJ116" s="204"/>
      <c r="CK116" s="204"/>
      <c r="CL116" s="204"/>
      <c r="CM116" s="204"/>
      <c r="CN116" s="204"/>
      <c r="CO116" s="204"/>
      <c r="CP116" s="204"/>
      <c r="CQ116" s="204"/>
      <c r="CR116" s="204"/>
      <c r="CS116" s="204"/>
      <c r="CT116" s="204"/>
      <c r="CU116" s="204"/>
      <c r="CV116" s="186">
        <f t="shared" si="0"/>
        <v>0</v>
      </c>
      <c r="CW116" s="186"/>
      <c r="CX116" s="186"/>
      <c r="CY116" s="186"/>
      <c r="CZ116" s="186"/>
      <c r="DA116" s="186"/>
    </row>
    <row r="117" spans="1:106" s="11" customFormat="1" ht="12.75" hidden="1" customHeight="1">
      <c r="A117" s="296"/>
      <c r="B117" s="297"/>
      <c r="C117" s="297"/>
      <c r="D117" s="297"/>
      <c r="E117" s="298"/>
      <c r="F117" s="234"/>
      <c r="G117" s="397"/>
      <c r="H117" s="397"/>
      <c r="I117" s="397"/>
      <c r="J117" s="397"/>
      <c r="K117" s="397"/>
      <c r="L117" s="397"/>
      <c r="M117" s="397"/>
      <c r="N117" s="397"/>
      <c r="O117" s="397"/>
      <c r="P117" s="397"/>
      <c r="Q117" s="397"/>
      <c r="R117" s="397"/>
      <c r="S117" s="397"/>
      <c r="T117" s="397"/>
      <c r="U117" s="397"/>
      <c r="V117" s="397"/>
      <c r="W117" s="397"/>
      <c r="X117" s="397"/>
      <c r="Y117" s="397"/>
      <c r="Z117" s="397"/>
      <c r="AA117" s="398"/>
      <c r="AB117" s="195"/>
      <c r="AC117" s="196"/>
      <c r="AD117" s="196"/>
      <c r="AE117" s="196"/>
      <c r="AF117" s="196"/>
      <c r="AG117" s="197"/>
      <c r="AH117" s="195"/>
      <c r="AI117" s="196"/>
      <c r="AJ117" s="196"/>
      <c r="AK117" s="196"/>
      <c r="AL117" s="196"/>
      <c r="AM117" s="196"/>
      <c r="AN117" s="197"/>
      <c r="AO117" s="195"/>
      <c r="AP117" s="196"/>
      <c r="AQ117" s="196"/>
      <c r="AR117" s="196"/>
      <c r="AS117" s="196"/>
      <c r="AT117" s="196"/>
      <c r="AU117" s="197"/>
      <c r="AV117" s="161"/>
      <c r="AW117" s="202"/>
      <c r="AX117" s="202"/>
      <c r="AY117" s="202"/>
      <c r="AZ117" s="202"/>
      <c r="BA117" s="203"/>
      <c r="BB117" s="161"/>
      <c r="BC117" s="202"/>
      <c r="BD117" s="202"/>
      <c r="BE117" s="202"/>
      <c r="BF117" s="202"/>
      <c r="BG117" s="203"/>
      <c r="BH117" s="195"/>
      <c r="BI117" s="196"/>
      <c r="BJ117" s="196"/>
      <c r="BK117" s="196"/>
      <c r="BL117" s="196"/>
      <c r="BM117" s="196"/>
      <c r="BN117" s="197"/>
      <c r="BO117" s="195"/>
      <c r="BP117" s="196"/>
      <c r="BQ117" s="196"/>
      <c r="BR117" s="196"/>
      <c r="BS117" s="196"/>
      <c r="BT117" s="196"/>
      <c r="BU117" s="197"/>
      <c r="BV117" s="161"/>
      <c r="BW117" s="202"/>
      <c r="BX117" s="202"/>
      <c r="BY117" s="202"/>
      <c r="BZ117" s="202"/>
      <c r="CA117" s="203"/>
      <c r="CB117" s="161"/>
      <c r="CC117" s="202"/>
      <c r="CD117" s="202"/>
      <c r="CE117" s="202"/>
      <c r="CF117" s="202"/>
      <c r="CG117" s="203"/>
      <c r="CH117" s="195"/>
      <c r="CI117" s="196"/>
      <c r="CJ117" s="196"/>
      <c r="CK117" s="196"/>
      <c r="CL117" s="196"/>
      <c r="CM117" s="196"/>
      <c r="CN117" s="197"/>
      <c r="CO117" s="195"/>
      <c r="CP117" s="196"/>
      <c r="CQ117" s="196"/>
      <c r="CR117" s="196"/>
      <c r="CS117" s="196"/>
      <c r="CT117" s="196"/>
      <c r="CU117" s="197"/>
      <c r="CV117" s="161"/>
      <c r="CW117" s="202"/>
      <c r="CX117" s="202"/>
      <c r="CY117" s="202"/>
      <c r="CZ117" s="202"/>
      <c r="DA117" s="203"/>
    </row>
    <row r="118" spans="1:106" s="11" customFormat="1" ht="12.6" hidden="1" customHeight="1">
      <c r="A118" s="296"/>
      <c r="B118" s="297"/>
      <c r="C118" s="297"/>
      <c r="D118" s="297"/>
      <c r="E118" s="298"/>
      <c r="F118" s="305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7"/>
      <c r="AB118" s="195"/>
      <c r="AC118" s="196"/>
      <c r="AD118" s="196"/>
      <c r="AE118" s="196"/>
      <c r="AF118" s="196"/>
      <c r="AG118" s="197"/>
      <c r="AH118" s="161"/>
      <c r="AI118" s="202"/>
      <c r="AJ118" s="202"/>
      <c r="AK118" s="202"/>
      <c r="AL118" s="202"/>
      <c r="AM118" s="202"/>
      <c r="AN118" s="203"/>
      <c r="AO118" s="161"/>
      <c r="AP118" s="202"/>
      <c r="AQ118" s="202"/>
      <c r="AR118" s="202"/>
      <c r="AS118" s="202"/>
      <c r="AT118" s="202"/>
      <c r="AU118" s="203"/>
      <c r="AV118" s="161"/>
      <c r="AW118" s="202"/>
      <c r="AX118" s="202"/>
      <c r="AY118" s="202"/>
      <c r="AZ118" s="202"/>
      <c r="BA118" s="203"/>
      <c r="BB118" s="195"/>
      <c r="BC118" s="196"/>
      <c r="BD118" s="196"/>
      <c r="BE118" s="196"/>
      <c r="BF118" s="196"/>
      <c r="BG118" s="197"/>
      <c r="BH118" s="161"/>
      <c r="BI118" s="202"/>
      <c r="BJ118" s="202"/>
      <c r="BK118" s="202"/>
      <c r="BL118" s="202"/>
      <c r="BM118" s="202"/>
      <c r="BN118" s="203"/>
      <c r="BO118" s="161"/>
      <c r="BP118" s="202"/>
      <c r="BQ118" s="202"/>
      <c r="BR118" s="202"/>
      <c r="BS118" s="202"/>
      <c r="BT118" s="202"/>
      <c r="BU118" s="203"/>
      <c r="BV118" s="161"/>
      <c r="BW118" s="202"/>
      <c r="BX118" s="202"/>
      <c r="BY118" s="202"/>
      <c r="BZ118" s="202"/>
      <c r="CA118" s="203"/>
      <c r="CB118" s="195"/>
      <c r="CC118" s="196"/>
      <c r="CD118" s="196"/>
      <c r="CE118" s="196"/>
      <c r="CF118" s="196"/>
      <c r="CG118" s="197"/>
      <c r="CH118" s="161"/>
      <c r="CI118" s="202"/>
      <c r="CJ118" s="202"/>
      <c r="CK118" s="202"/>
      <c r="CL118" s="202"/>
      <c r="CM118" s="202"/>
      <c r="CN118" s="203"/>
      <c r="CO118" s="161"/>
      <c r="CP118" s="202"/>
      <c r="CQ118" s="202"/>
      <c r="CR118" s="202"/>
      <c r="CS118" s="202"/>
      <c r="CT118" s="202"/>
      <c r="CU118" s="203"/>
      <c r="CV118" s="161"/>
      <c r="CW118" s="202"/>
      <c r="CX118" s="202"/>
      <c r="CY118" s="202"/>
      <c r="CZ118" s="202"/>
      <c r="DA118" s="203"/>
    </row>
    <row r="119" spans="1:106" s="11" customFormat="1" ht="14.4" hidden="1" customHeight="1">
      <c r="A119" s="296"/>
      <c r="B119" s="297"/>
      <c r="C119" s="297"/>
      <c r="D119" s="297"/>
      <c r="E119" s="298"/>
      <c r="F119" s="302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4"/>
      <c r="AB119" s="195"/>
      <c r="AC119" s="196"/>
      <c r="AD119" s="196"/>
      <c r="AE119" s="196"/>
      <c r="AF119" s="196"/>
      <c r="AG119" s="197"/>
      <c r="AH119" s="161"/>
      <c r="AI119" s="202"/>
      <c r="AJ119" s="202"/>
      <c r="AK119" s="202"/>
      <c r="AL119" s="202"/>
      <c r="AM119" s="202"/>
      <c r="AN119" s="203"/>
      <c r="AO119" s="161"/>
      <c r="AP119" s="202"/>
      <c r="AQ119" s="202"/>
      <c r="AR119" s="202"/>
      <c r="AS119" s="202"/>
      <c r="AT119" s="202"/>
      <c r="AU119" s="203"/>
      <c r="AV119" s="161"/>
      <c r="AW119" s="202"/>
      <c r="AX119" s="202"/>
      <c r="AY119" s="202"/>
      <c r="AZ119" s="202"/>
      <c r="BA119" s="203"/>
      <c r="BB119" s="195"/>
      <c r="BC119" s="196"/>
      <c r="BD119" s="196"/>
      <c r="BE119" s="196"/>
      <c r="BF119" s="196"/>
      <c r="BG119" s="197"/>
      <c r="BH119" s="161"/>
      <c r="BI119" s="202"/>
      <c r="BJ119" s="202"/>
      <c r="BK119" s="202"/>
      <c r="BL119" s="202"/>
      <c r="BM119" s="202"/>
      <c r="BN119" s="203"/>
      <c r="BO119" s="161"/>
      <c r="BP119" s="202"/>
      <c r="BQ119" s="202"/>
      <c r="BR119" s="202"/>
      <c r="BS119" s="202"/>
      <c r="BT119" s="202"/>
      <c r="BU119" s="203"/>
      <c r="BV119" s="161"/>
      <c r="BW119" s="202"/>
      <c r="BX119" s="202"/>
      <c r="BY119" s="202"/>
      <c r="BZ119" s="202"/>
      <c r="CA119" s="203"/>
      <c r="CB119" s="195"/>
      <c r="CC119" s="196"/>
      <c r="CD119" s="196"/>
      <c r="CE119" s="196"/>
      <c r="CF119" s="196"/>
      <c r="CG119" s="197"/>
      <c r="CH119" s="161"/>
      <c r="CI119" s="202"/>
      <c r="CJ119" s="202"/>
      <c r="CK119" s="202"/>
      <c r="CL119" s="202"/>
      <c r="CM119" s="202"/>
      <c r="CN119" s="203"/>
      <c r="CO119" s="161"/>
      <c r="CP119" s="202"/>
      <c r="CQ119" s="202"/>
      <c r="CR119" s="202"/>
      <c r="CS119" s="202"/>
      <c r="CT119" s="202"/>
      <c r="CU119" s="203"/>
      <c r="CV119" s="161"/>
      <c r="CW119" s="202"/>
      <c r="CX119" s="202"/>
      <c r="CY119" s="202"/>
      <c r="CZ119" s="202"/>
      <c r="DA119" s="203"/>
    </row>
    <row r="120" spans="1:106" s="11" customFormat="1" ht="26.4" customHeight="1">
      <c r="A120" s="65">
        <v>6</v>
      </c>
      <c r="B120" s="65"/>
      <c r="C120" s="65"/>
      <c r="D120" s="65"/>
      <c r="E120" s="65"/>
      <c r="F120" s="374" t="s">
        <v>132</v>
      </c>
      <c r="G120" s="374"/>
      <c r="H120" s="374"/>
      <c r="I120" s="374"/>
      <c r="J120" s="374"/>
      <c r="K120" s="374"/>
      <c r="L120" s="374"/>
      <c r="M120" s="374"/>
      <c r="N120" s="374"/>
      <c r="O120" s="374"/>
      <c r="P120" s="374"/>
      <c r="Q120" s="374"/>
      <c r="R120" s="374"/>
      <c r="S120" s="374"/>
      <c r="T120" s="374"/>
      <c r="U120" s="374"/>
      <c r="V120" s="374"/>
      <c r="W120" s="374"/>
      <c r="X120" s="374"/>
      <c r="Y120" s="374"/>
      <c r="Z120" s="374"/>
      <c r="AA120" s="374"/>
      <c r="AB120" s="204"/>
      <c r="AC120" s="204"/>
      <c r="AD120" s="204"/>
      <c r="AE120" s="204"/>
      <c r="AF120" s="204"/>
      <c r="AG120" s="204"/>
      <c r="AH120" s="186">
        <v>394814</v>
      </c>
      <c r="AI120" s="186"/>
      <c r="AJ120" s="186"/>
      <c r="AK120" s="186"/>
      <c r="AL120" s="186"/>
      <c r="AM120" s="186"/>
      <c r="AN120" s="186"/>
      <c r="AO120" s="186">
        <f>AH120</f>
        <v>394814</v>
      </c>
      <c r="AP120" s="186"/>
      <c r="AQ120" s="186"/>
      <c r="AR120" s="186"/>
      <c r="AS120" s="186"/>
      <c r="AT120" s="186"/>
      <c r="AU120" s="186"/>
      <c r="AV120" s="186">
        <f t="shared" si="4"/>
        <v>394814</v>
      </c>
      <c r="AW120" s="186"/>
      <c r="AX120" s="186"/>
      <c r="AY120" s="186"/>
      <c r="AZ120" s="186"/>
      <c r="BA120" s="186"/>
      <c r="BB120" s="204"/>
      <c r="BC120" s="204"/>
      <c r="BD120" s="204"/>
      <c r="BE120" s="204"/>
      <c r="BF120" s="204"/>
      <c r="BG120" s="204"/>
      <c r="BH120" s="186"/>
      <c r="BI120" s="186"/>
      <c r="BJ120" s="186"/>
      <c r="BK120" s="186"/>
      <c r="BL120" s="186"/>
      <c r="BM120" s="186"/>
      <c r="BN120" s="186"/>
      <c r="BO120" s="186"/>
      <c r="BP120" s="186"/>
      <c r="BQ120" s="186"/>
      <c r="BR120" s="186"/>
      <c r="BS120" s="186"/>
      <c r="BT120" s="186"/>
      <c r="BU120" s="186"/>
      <c r="BV120" s="186">
        <f t="shared" si="5"/>
        <v>0</v>
      </c>
      <c r="BW120" s="186"/>
      <c r="BX120" s="186"/>
      <c r="BY120" s="186"/>
      <c r="BZ120" s="186"/>
      <c r="CA120" s="186"/>
      <c r="CB120" s="204">
        <v>0</v>
      </c>
      <c r="CC120" s="204"/>
      <c r="CD120" s="204"/>
      <c r="CE120" s="204"/>
      <c r="CF120" s="204"/>
      <c r="CG120" s="204"/>
      <c r="CH120" s="186"/>
      <c r="CI120" s="186"/>
      <c r="CJ120" s="186"/>
      <c r="CK120" s="186"/>
      <c r="CL120" s="186"/>
      <c r="CM120" s="186"/>
      <c r="CN120" s="186"/>
      <c r="CO120" s="186"/>
      <c r="CP120" s="186"/>
      <c r="CQ120" s="186"/>
      <c r="CR120" s="186"/>
      <c r="CS120" s="186"/>
      <c r="CT120" s="186"/>
      <c r="CU120" s="186"/>
      <c r="CV120" s="186">
        <f t="shared" si="0"/>
        <v>0</v>
      </c>
      <c r="CW120" s="186"/>
      <c r="CX120" s="186"/>
      <c r="CY120" s="186"/>
      <c r="CZ120" s="186"/>
      <c r="DA120" s="186"/>
    </row>
    <row r="121" spans="1:106" s="11" customFormat="1" ht="24" customHeight="1">
      <c r="A121" s="65">
        <v>7</v>
      </c>
      <c r="B121" s="65"/>
      <c r="C121" s="65"/>
      <c r="D121" s="65"/>
      <c r="E121" s="65"/>
      <c r="F121" s="308" t="s">
        <v>219</v>
      </c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204"/>
      <c r="AC121" s="204"/>
      <c r="AD121" s="204"/>
      <c r="AE121" s="204"/>
      <c r="AF121" s="204"/>
      <c r="AG121" s="204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  <c r="AT121" s="186"/>
      <c r="AU121" s="186"/>
      <c r="AV121" s="186"/>
      <c r="AW121" s="186"/>
      <c r="AX121" s="186"/>
      <c r="AY121" s="186"/>
      <c r="AZ121" s="186"/>
      <c r="BA121" s="186"/>
      <c r="BB121" s="204"/>
      <c r="BC121" s="204"/>
      <c r="BD121" s="204"/>
      <c r="BE121" s="204"/>
      <c r="BF121" s="204"/>
      <c r="BG121" s="204"/>
      <c r="BH121" s="186"/>
      <c r="BI121" s="186"/>
      <c r="BJ121" s="186"/>
      <c r="BK121" s="186"/>
      <c r="BL121" s="186"/>
      <c r="BM121" s="186"/>
      <c r="BN121" s="186"/>
      <c r="BO121" s="186"/>
      <c r="BP121" s="186"/>
      <c r="BQ121" s="186"/>
      <c r="BR121" s="186"/>
      <c r="BS121" s="186"/>
      <c r="BT121" s="186"/>
      <c r="BU121" s="186"/>
      <c r="BV121" s="186"/>
      <c r="BW121" s="186"/>
      <c r="BX121" s="186"/>
      <c r="BY121" s="186"/>
      <c r="BZ121" s="186"/>
      <c r="CA121" s="186"/>
      <c r="CB121" s="204"/>
      <c r="CC121" s="204"/>
      <c r="CD121" s="204"/>
      <c r="CE121" s="204"/>
      <c r="CF121" s="204"/>
      <c r="CG121" s="204"/>
      <c r="CH121" s="186">
        <v>735000</v>
      </c>
      <c r="CI121" s="186"/>
      <c r="CJ121" s="186"/>
      <c r="CK121" s="186"/>
      <c r="CL121" s="186"/>
      <c r="CM121" s="186"/>
      <c r="CN121" s="186"/>
      <c r="CO121" s="186">
        <f>CH121</f>
        <v>735000</v>
      </c>
      <c r="CP121" s="186"/>
      <c r="CQ121" s="186"/>
      <c r="CR121" s="186"/>
      <c r="CS121" s="186"/>
      <c r="CT121" s="186"/>
      <c r="CU121" s="186"/>
      <c r="CV121" s="186">
        <f t="shared" ref="CV121" si="6">CB121+CH121</f>
        <v>735000</v>
      </c>
      <c r="CW121" s="186"/>
      <c r="CX121" s="186"/>
      <c r="CY121" s="186"/>
      <c r="CZ121" s="186"/>
      <c r="DA121" s="186"/>
    </row>
    <row r="122" spans="1:106" s="59" customFormat="1" ht="12.75" customHeight="1">
      <c r="A122" s="300"/>
      <c r="B122" s="300"/>
      <c r="C122" s="300"/>
      <c r="D122" s="300"/>
      <c r="E122" s="300"/>
      <c r="F122" s="301" t="s">
        <v>40</v>
      </c>
      <c r="G122" s="301"/>
      <c r="H122" s="301"/>
      <c r="I122" s="301"/>
      <c r="J122" s="301"/>
      <c r="K122" s="301"/>
      <c r="L122" s="301"/>
      <c r="M122" s="301"/>
      <c r="N122" s="301"/>
      <c r="O122" s="301"/>
      <c r="P122" s="301"/>
      <c r="Q122" s="301"/>
      <c r="R122" s="301"/>
      <c r="S122" s="301"/>
      <c r="T122" s="301"/>
      <c r="U122" s="301"/>
      <c r="V122" s="301"/>
      <c r="W122" s="301"/>
      <c r="X122" s="301"/>
      <c r="Y122" s="301"/>
      <c r="Z122" s="301"/>
      <c r="AA122" s="301"/>
      <c r="AB122" s="295">
        <f>SUM(AB111:AB120)</f>
        <v>11079281</v>
      </c>
      <c r="AC122" s="295"/>
      <c r="AD122" s="295"/>
      <c r="AE122" s="295"/>
      <c r="AF122" s="295"/>
      <c r="AG122" s="295"/>
      <c r="AH122" s="295">
        <f>SUM(AH111:AH120)</f>
        <v>7978758</v>
      </c>
      <c r="AI122" s="295"/>
      <c r="AJ122" s="295"/>
      <c r="AK122" s="295"/>
      <c r="AL122" s="295"/>
      <c r="AM122" s="295"/>
      <c r="AN122" s="295"/>
      <c r="AO122" s="295">
        <f>SUM(AO111:AO120)</f>
        <v>7978758</v>
      </c>
      <c r="AP122" s="295"/>
      <c r="AQ122" s="295"/>
      <c r="AR122" s="295"/>
      <c r="AS122" s="295"/>
      <c r="AT122" s="295"/>
      <c r="AU122" s="295"/>
      <c r="AV122" s="295">
        <f>SUM(AV111:AV120)</f>
        <v>19058039</v>
      </c>
      <c r="AW122" s="295"/>
      <c r="AX122" s="295"/>
      <c r="AY122" s="295"/>
      <c r="AZ122" s="295"/>
      <c r="BA122" s="295"/>
      <c r="BB122" s="295">
        <f>SUM(BB111:BB120)</f>
        <v>12059705</v>
      </c>
      <c r="BC122" s="295"/>
      <c r="BD122" s="295"/>
      <c r="BE122" s="295"/>
      <c r="BF122" s="295"/>
      <c r="BG122" s="295"/>
      <c r="BH122" s="295">
        <f>SUM(BH111:BH120)</f>
        <v>10632790</v>
      </c>
      <c r="BI122" s="295"/>
      <c r="BJ122" s="295"/>
      <c r="BK122" s="295"/>
      <c r="BL122" s="295"/>
      <c r="BM122" s="295"/>
      <c r="BN122" s="295"/>
      <c r="BO122" s="295">
        <f>SUM(BO111:BO120)</f>
        <v>10632790</v>
      </c>
      <c r="BP122" s="295"/>
      <c r="BQ122" s="295"/>
      <c r="BR122" s="295"/>
      <c r="BS122" s="295"/>
      <c r="BT122" s="295"/>
      <c r="BU122" s="295"/>
      <c r="BV122" s="186">
        <f t="shared" si="5"/>
        <v>22692495</v>
      </c>
      <c r="BW122" s="186"/>
      <c r="BX122" s="186"/>
      <c r="BY122" s="186"/>
      <c r="BZ122" s="186"/>
      <c r="CA122" s="186"/>
      <c r="CB122" s="295">
        <f>SUM(CB111:CB121)</f>
        <v>12889371</v>
      </c>
      <c r="CC122" s="295"/>
      <c r="CD122" s="295"/>
      <c r="CE122" s="295"/>
      <c r="CF122" s="295"/>
      <c r="CG122" s="295"/>
      <c r="CH122" s="295">
        <f>SUM(CH111:CH121)</f>
        <v>12667282</v>
      </c>
      <c r="CI122" s="295"/>
      <c r="CJ122" s="295"/>
      <c r="CK122" s="295"/>
      <c r="CL122" s="295"/>
      <c r="CM122" s="295"/>
      <c r="CN122" s="295"/>
      <c r="CO122" s="295">
        <f>SUM(CO111:CO121)</f>
        <v>12667282</v>
      </c>
      <c r="CP122" s="295"/>
      <c r="CQ122" s="295"/>
      <c r="CR122" s="295"/>
      <c r="CS122" s="295"/>
      <c r="CT122" s="295"/>
      <c r="CU122" s="295"/>
      <c r="CV122" s="295">
        <f>SUM(CV111:CV121)</f>
        <v>25556653</v>
      </c>
      <c r="CW122" s="295"/>
      <c r="CX122" s="295"/>
      <c r="CY122" s="295"/>
      <c r="CZ122" s="295"/>
      <c r="DA122" s="295"/>
    </row>
    <row r="124" spans="1:106" ht="12.75" customHeight="1">
      <c r="A124"/>
      <c r="B124"/>
      <c r="C124" s="145" t="s">
        <v>175</v>
      </c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BZ124" s="145"/>
      <c r="CA124" s="145"/>
      <c r="CB124" s="145"/>
      <c r="CC124" s="145"/>
      <c r="CD124" s="145"/>
      <c r="CE124" s="145"/>
      <c r="CF124" s="145"/>
      <c r="CG124" s="145"/>
      <c r="CH124" s="145"/>
      <c r="CI124" s="145"/>
      <c r="CJ124" s="145"/>
      <c r="CK124" s="145"/>
      <c r="CL124" s="145"/>
      <c r="CM124" s="145"/>
      <c r="CN124" s="145"/>
      <c r="CO124" s="145"/>
      <c r="CP124" s="145"/>
      <c r="CQ124" s="145"/>
      <c r="CR124" s="145"/>
      <c r="CS124" s="145"/>
      <c r="CT124" s="145"/>
      <c r="CU124" s="145"/>
      <c r="CV124" s="145"/>
      <c r="CW124" s="145"/>
      <c r="CX124" s="145"/>
      <c r="CY124" s="145"/>
      <c r="CZ124" s="145"/>
      <c r="DA124" s="145"/>
      <c r="DB124" s="145"/>
    </row>
    <row r="125" spans="1:106" ht="12.7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 s="157" t="s">
        <v>25</v>
      </c>
      <c r="BW125" s="157"/>
      <c r="BX125" s="157"/>
      <c r="BY125" s="157"/>
      <c r="BZ125" s="157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</row>
    <row r="126" spans="1:106" ht="12.75" customHeight="1">
      <c r="A126" s="178" t="s">
        <v>47</v>
      </c>
      <c r="B126" s="178"/>
      <c r="C126" s="178"/>
      <c r="D126" s="178"/>
      <c r="E126" s="178"/>
      <c r="F126" s="183" t="s">
        <v>48</v>
      </c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211" t="s">
        <v>139</v>
      </c>
      <c r="AC126" s="211"/>
      <c r="AD126" s="211"/>
      <c r="AE126" s="211"/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 t="s">
        <v>165</v>
      </c>
      <c r="BC126" s="211"/>
      <c r="BD126" s="211"/>
      <c r="BE126" s="211"/>
      <c r="BF126" s="211"/>
      <c r="BG126" s="211"/>
      <c r="BH126" s="211"/>
      <c r="BI126" s="211"/>
      <c r="BJ126" s="211"/>
      <c r="BK126" s="211"/>
      <c r="BL126" s="21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</row>
    <row r="127" spans="1:106" ht="32.4" customHeight="1">
      <c r="A127" s="182"/>
      <c r="B127" s="176"/>
      <c r="C127" s="176"/>
      <c r="D127" s="176"/>
      <c r="E127" s="177"/>
      <c r="F127" s="175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7"/>
      <c r="AB127" s="173" t="s">
        <v>28</v>
      </c>
      <c r="AC127" s="173"/>
      <c r="AD127" s="173"/>
      <c r="AE127" s="173"/>
      <c r="AF127" s="173"/>
      <c r="AG127" s="173"/>
      <c r="AH127" s="173" t="s">
        <v>29</v>
      </c>
      <c r="AI127" s="173"/>
      <c r="AJ127" s="173"/>
      <c r="AK127" s="173"/>
      <c r="AL127" s="173"/>
      <c r="AM127" s="173"/>
      <c r="AN127" s="173"/>
      <c r="AO127" s="299" t="s">
        <v>30</v>
      </c>
      <c r="AP127" s="299"/>
      <c r="AQ127" s="299"/>
      <c r="AR127" s="299"/>
      <c r="AS127" s="299"/>
      <c r="AT127" s="299"/>
      <c r="AU127" s="299"/>
      <c r="AV127" s="173" t="s">
        <v>31</v>
      </c>
      <c r="AW127" s="173"/>
      <c r="AX127" s="173"/>
      <c r="AY127" s="173"/>
      <c r="AZ127" s="173"/>
      <c r="BA127" s="173"/>
      <c r="BB127" s="173" t="s">
        <v>28</v>
      </c>
      <c r="BC127" s="173"/>
      <c r="BD127" s="173"/>
      <c r="BE127" s="173"/>
      <c r="BF127" s="173"/>
      <c r="BG127" s="173"/>
      <c r="BH127" s="173" t="s">
        <v>29</v>
      </c>
      <c r="BI127" s="173"/>
      <c r="BJ127" s="173"/>
      <c r="BK127" s="173"/>
      <c r="BL127" s="173"/>
      <c r="BM127" s="173"/>
      <c r="BN127" s="173"/>
      <c r="BO127" s="299" t="s">
        <v>30</v>
      </c>
      <c r="BP127" s="299"/>
      <c r="BQ127" s="299"/>
      <c r="BR127" s="299"/>
      <c r="BS127" s="299"/>
      <c r="BT127" s="299"/>
      <c r="BU127" s="299"/>
      <c r="BV127" s="173" t="s">
        <v>32</v>
      </c>
      <c r="BW127" s="173"/>
      <c r="BX127" s="173"/>
      <c r="BY127" s="173"/>
      <c r="BZ127" s="173"/>
      <c r="CA127" s="173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</row>
    <row r="128" spans="1:106" ht="12.75" customHeight="1">
      <c r="A128" s="163">
        <v>1</v>
      </c>
      <c r="B128" s="163"/>
      <c r="C128" s="163"/>
      <c r="D128" s="163"/>
      <c r="E128" s="163"/>
      <c r="F128" s="155">
        <v>2</v>
      </c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>
        <v>3</v>
      </c>
      <c r="AC128" s="155"/>
      <c r="AD128" s="155"/>
      <c r="AE128" s="155"/>
      <c r="AF128" s="155"/>
      <c r="AG128" s="155"/>
      <c r="AH128" s="155">
        <v>4</v>
      </c>
      <c r="AI128" s="155"/>
      <c r="AJ128" s="155"/>
      <c r="AK128" s="155"/>
      <c r="AL128" s="155"/>
      <c r="AM128" s="155"/>
      <c r="AN128" s="155"/>
      <c r="AO128" s="155">
        <v>5</v>
      </c>
      <c r="AP128" s="155"/>
      <c r="AQ128" s="155"/>
      <c r="AR128" s="155"/>
      <c r="AS128" s="155"/>
      <c r="AT128" s="155"/>
      <c r="AU128" s="155"/>
      <c r="AV128" s="155">
        <v>6</v>
      </c>
      <c r="AW128" s="155"/>
      <c r="AX128" s="155"/>
      <c r="AY128" s="155"/>
      <c r="AZ128" s="155"/>
      <c r="BA128" s="155"/>
      <c r="BB128" s="155">
        <v>7</v>
      </c>
      <c r="BC128" s="155"/>
      <c r="BD128" s="155"/>
      <c r="BE128" s="155"/>
      <c r="BF128" s="155"/>
      <c r="BG128" s="155"/>
      <c r="BH128" s="155">
        <v>8</v>
      </c>
      <c r="BI128" s="155"/>
      <c r="BJ128" s="155"/>
      <c r="BK128" s="155"/>
      <c r="BL128" s="155"/>
      <c r="BM128" s="155"/>
      <c r="BN128" s="155"/>
      <c r="BO128" s="155">
        <v>9</v>
      </c>
      <c r="BP128" s="155"/>
      <c r="BQ128" s="155"/>
      <c r="BR128" s="155"/>
      <c r="BS128" s="155"/>
      <c r="BT128" s="155"/>
      <c r="BU128" s="155"/>
      <c r="BV128" s="155">
        <v>10</v>
      </c>
      <c r="BW128" s="155"/>
      <c r="BX128" s="155"/>
      <c r="BY128" s="155"/>
      <c r="BZ128" s="155"/>
      <c r="CA128" s="155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</row>
    <row r="129" spans="1:107" ht="12.75" customHeight="1">
      <c r="A129" s="65">
        <v>1</v>
      </c>
      <c r="B129" s="65"/>
      <c r="C129" s="65"/>
      <c r="D129" s="65"/>
      <c r="E129" s="65"/>
      <c r="F129" s="67" t="s">
        <v>20</v>
      </c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80">
        <f>CB111*1.104</f>
        <v>13170383.280000001</v>
      </c>
      <c r="AC129" s="80"/>
      <c r="AD129" s="80"/>
      <c r="AE129" s="80"/>
      <c r="AF129" s="80"/>
      <c r="AG129" s="80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80">
        <f>AB129+AH129</f>
        <v>13170383.280000001</v>
      </c>
      <c r="AW129" s="80"/>
      <c r="AX129" s="80"/>
      <c r="AY129" s="80"/>
      <c r="AZ129" s="80"/>
      <c r="BA129" s="80"/>
      <c r="BB129" s="80">
        <f>CB111*1.059</f>
        <v>12633547.004999999</v>
      </c>
      <c r="BC129" s="80"/>
      <c r="BD129" s="80"/>
      <c r="BE129" s="80"/>
      <c r="BF129" s="80"/>
      <c r="BG129" s="80"/>
      <c r="BH129" s="118"/>
      <c r="BI129" s="118"/>
      <c r="BJ129" s="118"/>
      <c r="BK129" s="118"/>
      <c r="BL129" s="118"/>
      <c r="BM129" s="118"/>
      <c r="BN129" s="118"/>
      <c r="BO129" s="118"/>
      <c r="BP129" s="118"/>
      <c r="BQ129" s="118"/>
      <c r="BR129" s="118"/>
      <c r="BS129" s="118"/>
      <c r="BT129" s="118"/>
      <c r="BU129" s="118"/>
      <c r="BV129" s="80">
        <f>BB129+BH129</f>
        <v>12633547.004999999</v>
      </c>
      <c r="BW129" s="80"/>
      <c r="BX129" s="80"/>
      <c r="BY129" s="80"/>
      <c r="BZ129" s="80"/>
      <c r="CA129" s="80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</row>
    <row r="130" spans="1:107" ht="12.75" customHeight="1">
      <c r="A130" s="65">
        <v>2</v>
      </c>
      <c r="B130" s="65"/>
      <c r="C130" s="65"/>
      <c r="D130" s="65"/>
      <c r="E130" s="65"/>
      <c r="F130" s="67" t="s">
        <v>21</v>
      </c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80">
        <f t="shared" ref="AB130:AB131" si="7">CB112*1.104</f>
        <v>595802.304</v>
      </c>
      <c r="AC130" s="80"/>
      <c r="AD130" s="80"/>
      <c r="AE130" s="80"/>
      <c r="AF130" s="80"/>
      <c r="AG130" s="80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80">
        <f>AB130+AH130</f>
        <v>595802.304</v>
      </c>
      <c r="AW130" s="80"/>
      <c r="AX130" s="80"/>
      <c r="AY130" s="80"/>
      <c r="AZ130" s="80"/>
      <c r="BA130" s="80"/>
      <c r="BB130" s="80">
        <f>CB112*1.059</f>
        <v>571516.88399999996</v>
      </c>
      <c r="BC130" s="80"/>
      <c r="BD130" s="80"/>
      <c r="BE130" s="80"/>
      <c r="BF130" s="80"/>
      <c r="BG130" s="80"/>
      <c r="BH130" s="118"/>
      <c r="BI130" s="118"/>
      <c r="BJ130" s="118"/>
      <c r="BK130" s="118"/>
      <c r="BL130" s="118"/>
      <c r="BM130" s="118"/>
      <c r="BN130" s="118"/>
      <c r="BO130" s="118"/>
      <c r="BP130" s="118"/>
      <c r="BQ130" s="118"/>
      <c r="BR130" s="118"/>
      <c r="BS130" s="118"/>
      <c r="BT130" s="118"/>
      <c r="BU130" s="118"/>
      <c r="BV130" s="80">
        <f>BB130+BH130</f>
        <v>571516.88399999996</v>
      </c>
      <c r="BW130" s="80"/>
      <c r="BX130" s="80"/>
      <c r="BY130" s="80"/>
      <c r="BZ130" s="80"/>
      <c r="CA130" s="8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</row>
    <row r="131" spans="1:107" ht="12.75" customHeight="1">
      <c r="A131" s="65">
        <v>3</v>
      </c>
      <c r="B131" s="65"/>
      <c r="C131" s="65"/>
      <c r="D131" s="65"/>
      <c r="E131" s="65"/>
      <c r="F131" s="308" t="s">
        <v>22</v>
      </c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80">
        <f t="shared" si="7"/>
        <v>0</v>
      </c>
      <c r="AC131" s="80"/>
      <c r="AD131" s="80"/>
      <c r="AE131" s="80"/>
      <c r="AF131" s="80"/>
      <c r="AG131" s="80"/>
      <c r="AH131" s="80">
        <f>CH114*1.104</f>
        <v>13173239.328000002</v>
      </c>
      <c r="AI131" s="80"/>
      <c r="AJ131" s="80"/>
      <c r="AK131" s="80"/>
      <c r="AL131" s="80"/>
      <c r="AM131" s="80"/>
      <c r="AN131" s="80"/>
      <c r="AO131" s="80">
        <f>AH131</f>
        <v>13173239.328000002</v>
      </c>
      <c r="AP131" s="80"/>
      <c r="AQ131" s="80"/>
      <c r="AR131" s="80"/>
      <c r="AS131" s="80"/>
      <c r="AT131" s="80"/>
      <c r="AU131" s="80"/>
      <c r="AV131" s="80">
        <f>AB131+AH131</f>
        <v>13173239.328000002</v>
      </c>
      <c r="AW131" s="80"/>
      <c r="AX131" s="80"/>
      <c r="AY131" s="80"/>
      <c r="AZ131" s="80"/>
      <c r="BA131" s="80"/>
      <c r="BB131" s="118"/>
      <c r="BC131" s="118"/>
      <c r="BD131" s="118"/>
      <c r="BE131" s="118"/>
      <c r="BF131" s="118"/>
      <c r="BG131" s="118"/>
      <c r="BH131" s="80">
        <f>CH114*1.059</f>
        <v>12636286.637999998</v>
      </c>
      <c r="BI131" s="80"/>
      <c r="BJ131" s="80"/>
      <c r="BK131" s="80"/>
      <c r="BL131" s="80"/>
      <c r="BM131" s="80"/>
      <c r="BN131" s="80"/>
      <c r="BO131" s="80">
        <f>BH131</f>
        <v>12636286.637999998</v>
      </c>
      <c r="BP131" s="80"/>
      <c r="BQ131" s="80"/>
      <c r="BR131" s="80"/>
      <c r="BS131" s="80"/>
      <c r="BT131" s="80"/>
      <c r="BU131" s="80"/>
      <c r="BV131" s="80">
        <f>BB131+BH131</f>
        <v>12636286.637999998</v>
      </c>
      <c r="BW131" s="80"/>
      <c r="BX131" s="80"/>
      <c r="BY131" s="80"/>
      <c r="BZ131" s="80"/>
      <c r="CA131" s="80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</row>
    <row r="132" spans="1:107" ht="12.75" customHeight="1">
      <c r="A132" s="65">
        <v>4</v>
      </c>
      <c r="B132" s="65"/>
      <c r="C132" s="65"/>
      <c r="D132" s="65"/>
      <c r="E132" s="65"/>
      <c r="F132" s="308" t="s">
        <v>147</v>
      </c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379">
        <f>CB115*1.104</f>
        <v>463680.00000000006</v>
      </c>
      <c r="AC132" s="379"/>
      <c r="AD132" s="379"/>
      <c r="AE132" s="379"/>
      <c r="AF132" s="379"/>
      <c r="AG132" s="379"/>
      <c r="AH132" s="387"/>
      <c r="AI132" s="387"/>
      <c r="AJ132" s="387"/>
      <c r="AK132" s="387"/>
      <c r="AL132" s="387"/>
      <c r="AM132" s="387"/>
      <c r="AN132" s="387"/>
      <c r="AO132" s="387"/>
      <c r="AP132" s="387"/>
      <c r="AQ132" s="387"/>
      <c r="AR132" s="387"/>
      <c r="AS132" s="387"/>
      <c r="AT132" s="387"/>
      <c r="AU132" s="387"/>
      <c r="AV132" s="379">
        <f>AB132+AH132</f>
        <v>463680.00000000006</v>
      </c>
      <c r="AW132" s="379"/>
      <c r="AX132" s="379"/>
      <c r="AY132" s="379"/>
      <c r="AZ132" s="379"/>
      <c r="BA132" s="379"/>
      <c r="BB132" s="379">
        <f>CB115*1.059</f>
        <v>444780</v>
      </c>
      <c r="BC132" s="379"/>
      <c r="BD132" s="379"/>
      <c r="BE132" s="379"/>
      <c r="BF132" s="379"/>
      <c r="BG132" s="379"/>
      <c r="BH132" s="387"/>
      <c r="BI132" s="387"/>
      <c r="BJ132" s="387"/>
      <c r="BK132" s="387"/>
      <c r="BL132" s="387"/>
      <c r="BM132" s="387"/>
      <c r="BN132" s="387"/>
      <c r="BO132" s="387"/>
      <c r="BP132" s="387"/>
      <c r="BQ132" s="387"/>
      <c r="BR132" s="387"/>
      <c r="BS132" s="387"/>
      <c r="BT132" s="387"/>
      <c r="BU132" s="387"/>
      <c r="BV132" s="80">
        <f>BB132+BH132</f>
        <v>444780</v>
      </c>
      <c r="BW132" s="80"/>
      <c r="BX132" s="80"/>
      <c r="BY132" s="80"/>
      <c r="BZ132" s="80"/>
      <c r="CA132" s="80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</row>
    <row r="133" spans="1:107" ht="13.2" hidden="1" customHeight="1">
      <c r="A133" s="296"/>
      <c r="B133" s="297"/>
      <c r="C133" s="297"/>
      <c r="D133" s="297"/>
      <c r="E133" s="298"/>
      <c r="F133" s="302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4"/>
      <c r="AB133" s="379"/>
      <c r="AC133" s="379"/>
      <c r="AD133" s="379"/>
      <c r="AE133" s="379"/>
      <c r="AF133" s="379"/>
      <c r="AG133" s="379"/>
      <c r="AH133" s="380"/>
      <c r="AI133" s="381"/>
      <c r="AJ133" s="381"/>
      <c r="AK133" s="381"/>
      <c r="AL133" s="381"/>
      <c r="AM133" s="381"/>
      <c r="AN133" s="382"/>
      <c r="AO133" s="380"/>
      <c r="AP133" s="381"/>
      <c r="AQ133" s="381"/>
      <c r="AR133" s="381"/>
      <c r="AS133" s="381"/>
      <c r="AT133" s="381"/>
      <c r="AU133" s="382"/>
      <c r="AV133" s="379">
        <f t="shared" ref="AV133:AV134" si="8">AB133+AH133</f>
        <v>0</v>
      </c>
      <c r="AW133" s="379"/>
      <c r="AX133" s="379"/>
      <c r="AY133" s="379"/>
      <c r="AZ133" s="379"/>
      <c r="BA133" s="379"/>
      <c r="BB133" s="383"/>
      <c r="BC133" s="384"/>
      <c r="BD133" s="384"/>
      <c r="BE133" s="384"/>
      <c r="BF133" s="384"/>
      <c r="BG133" s="385"/>
      <c r="BH133" s="380"/>
      <c r="BI133" s="381"/>
      <c r="BJ133" s="381"/>
      <c r="BK133" s="381"/>
      <c r="BL133" s="381"/>
      <c r="BM133" s="381"/>
      <c r="BN133" s="382"/>
      <c r="BO133" s="380"/>
      <c r="BP133" s="381"/>
      <c r="BQ133" s="381"/>
      <c r="BR133" s="381"/>
      <c r="BS133" s="381"/>
      <c r="BT133" s="381"/>
      <c r="BU133" s="382"/>
      <c r="BV133" s="80">
        <f t="shared" ref="BV133:BV134" si="9">BB133+BH133</f>
        <v>0</v>
      </c>
      <c r="BW133" s="80"/>
      <c r="BX133" s="80"/>
      <c r="BY133" s="80"/>
      <c r="BZ133" s="80"/>
      <c r="CA133" s="80"/>
    </row>
    <row r="134" spans="1:107" ht="21.6" customHeight="1">
      <c r="A134" s="63">
        <v>5</v>
      </c>
      <c r="B134" s="63"/>
      <c r="C134" s="63"/>
      <c r="D134" s="63"/>
      <c r="E134" s="63"/>
      <c r="F134" s="308" t="s">
        <v>219</v>
      </c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79"/>
      <c r="AC134" s="379"/>
      <c r="AD134" s="379"/>
      <c r="AE134" s="379"/>
      <c r="AF134" s="379"/>
      <c r="AG134" s="379"/>
      <c r="AH134" s="399">
        <f>CH121*1.104</f>
        <v>811440.00000000012</v>
      </c>
      <c r="AI134" s="399"/>
      <c r="AJ134" s="399"/>
      <c r="AK134" s="399"/>
      <c r="AL134" s="399"/>
      <c r="AM134" s="399"/>
      <c r="AN134" s="399"/>
      <c r="AO134" s="399">
        <f>AH134</f>
        <v>811440.00000000012</v>
      </c>
      <c r="AP134" s="399"/>
      <c r="AQ134" s="399"/>
      <c r="AR134" s="399"/>
      <c r="AS134" s="399"/>
      <c r="AT134" s="399"/>
      <c r="AU134" s="399"/>
      <c r="AV134" s="379">
        <f t="shared" si="8"/>
        <v>811440.00000000012</v>
      </c>
      <c r="AW134" s="379"/>
      <c r="AX134" s="379"/>
      <c r="AY134" s="379"/>
      <c r="AZ134" s="379"/>
      <c r="BA134" s="379"/>
      <c r="BB134" s="399"/>
      <c r="BC134" s="399"/>
      <c r="BD134" s="399"/>
      <c r="BE134" s="399"/>
      <c r="BF134" s="399"/>
      <c r="BG134" s="399"/>
      <c r="BH134" s="399">
        <f>CH121*1.059</f>
        <v>778365</v>
      </c>
      <c r="BI134" s="399"/>
      <c r="BJ134" s="399"/>
      <c r="BK134" s="399"/>
      <c r="BL134" s="399"/>
      <c r="BM134" s="399"/>
      <c r="BN134" s="399"/>
      <c r="BO134" s="399">
        <f>BH134</f>
        <v>778365</v>
      </c>
      <c r="BP134" s="399"/>
      <c r="BQ134" s="399"/>
      <c r="BR134" s="399"/>
      <c r="BS134" s="399"/>
      <c r="BT134" s="399"/>
      <c r="BU134" s="399"/>
      <c r="BV134" s="80">
        <f t="shared" si="9"/>
        <v>778365</v>
      </c>
      <c r="BW134" s="80"/>
      <c r="BX134" s="80"/>
      <c r="BY134" s="80"/>
      <c r="BZ134" s="80"/>
      <c r="CA134" s="80"/>
    </row>
    <row r="135" spans="1:107" ht="12.75" customHeight="1">
      <c r="A135" s="138"/>
      <c r="B135" s="138"/>
      <c r="C135" s="138"/>
      <c r="D135" s="138"/>
      <c r="E135" s="138"/>
      <c r="F135" s="168" t="s">
        <v>40</v>
      </c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86">
        <f>SUM(AB129:AB134)</f>
        <v>14229865.584000001</v>
      </c>
      <c r="AC135" s="186"/>
      <c r="AD135" s="186"/>
      <c r="AE135" s="186"/>
      <c r="AF135" s="186"/>
      <c r="AG135" s="186"/>
      <c r="AH135" s="186">
        <f>SUM(AH129:AH134)</f>
        <v>13984679.328000002</v>
      </c>
      <c r="AI135" s="186"/>
      <c r="AJ135" s="186"/>
      <c r="AK135" s="186"/>
      <c r="AL135" s="186"/>
      <c r="AM135" s="186"/>
      <c r="AN135" s="186"/>
      <c r="AO135" s="186">
        <f>SUM(AO129:AO134)</f>
        <v>13984679.328000002</v>
      </c>
      <c r="AP135" s="186"/>
      <c r="AQ135" s="186"/>
      <c r="AR135" s="186"/>
      <c r="AS135" s="186"/>
      <c r="AT135" s="186"/>
      <c r="AU135" s="186"/>
      <c r="AV135" s="186">
        <f>SUM(AV129:AV134)</f>
        <v>28214544.912</v>
      </c>
      <c r="AW135" s="186"/>
      <c r="AX135" s="186"/>
      <c r="AY135" s="186"/>
      <c r="AZ135" s="186"/>
      <c r="BA135" s="186"/>
      <c r="BB135" s="186">
        <f>SUM(BB129:BB134)</f>
        <v>13649843.888999999</v>
      </c>
      <c r="BC135" s="186"/>
      <c r="BD135" s="186"/>
      <c r="BE135" s="186"/>
      <c r="BF135" s="186"/>
      <c r="BG135" s="186"/>
      <c r="BH135" s="186">
        <f>SUM(BH129:BH134)</f>
        <v>13414651.637999998</v>
      </c>
      <c r="BI135" s="186"/>
      <c r="BJ135" s="186"/>
      <c r="BK135" s="186"/>
      <c r="BL135" s="186"/>
      <c r="BM135" s="186"/>
      <c r="BN135" s="186"/>
      <c r="BO135" s="186">
        <f>SUM(BO129:BO134)</f>
        <v>13414651.637999998</v>
      </c>
      <c r="BP135" s="186"/>
      <c r="BQ135" s="186"/>
      <c r="BR135" s="186"/>
      <c r="BS135" s="186"/>
      <c r="BT135" s="186"/>
      <c r="BU135" s="186"/>
      <c r="BV135" s="295">
        <f>SUM(BV129:BV134)</f>
        <v>27064495.526999995</v>
      </c>
      <c r="BW135" s="295"/>
      <c r="BX135" s="295"/>
      <c r="BY135" s="295"/>
      <c r="BZ135" s="295"/>
      <c r="CA135" s="29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</row>
    <row r="137" spans="1:107" ht="12.75" customHeight="1">
      <c r="A137"/>
      <c r="B137" s="145" t="s">
        <v>49</v>
      </c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  <c r="BO137" s="145"/>
      <c r="BP137" s="145"/>
      <c r="BQ137" s="145"/>
      <c r="BR137" s="145"/>
      <c r="BS137" s="145"/>
      <c r="BT137" s="145"/>
      <c r="BU137" s="145"/>
      <c r="BV137" s="145"/>
      <c r="BW137" s="145"/>
      <c r="BX137" s="145"/>
      <c r="BY137" s="145"/>
      <c r="BZ137" s="145"/>
      <c r="CA137" s="145"/>
      <c r="CB137" s="145"/>
      <c r="CC137" s="145"/>
      <c r="CD137" s="145"/>
      <c r="CE137" s="145"/>
      <c r="CF137" s="145"/>
      <c r="CG137" s="145"/>
      <c r="CH137" s="145"/>
      <c r="CI137" s="145"/>
      <c r="CJ137" s="145"/>
      <c r="CK137" s="145"/>
      <c r="CL137" s="145"/>
      <c r="CM137" s="145"/>
      <c r="CN137" s="145"/>
      <c r="CO137" s="145"/>
      <c r="CP137" s="145"/>
      <c r="CQ137" s="145"/>
      <c r="CR137" s="145"/>
      <c r="CS137" s="145"/>
      <c r="CT137" s="145"/>
      <c r="CU137" s="145"/>
      <c r="CV137" s="145"/>
      <c r="CW137" s="145"/>
      <c r="CX137" s="145"/>
      <c r="CY137" s="145"/>
      <c r="CZ137" s="145"/>
      <c r="DA137" s="145"/>
      <c r="DB137"/>
    </row>
    <row r="138" spans="1:107" ht="12.75" customHeight="1">
      <c r="A13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/>
    </row>
    <row r="139" spans="1:107" ht="12.75" customHeight="1">
      <c r="A139"/>
      <c r="B139"/>
      <c r="C139" s="145" t="s">
        <v>176</v>
      </c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145"/>
      <c r="BR139" s="145"/>
      <c r="BS139" s="145"/>
      <c r="BT139" s="145"/>
      <c r="BU139" s="145"/>
      <c r="BV139" s="145"/>
      <c r="BW139" s="145"/>
      <c r="BX139" s="145"/>
      <c r="BY139" s="145"/>
      <c r="BZ139" s="145"/>
      <c r="CA139" s="145"/>
      <c r="CB139" s="145"/>
      <c r="CC139" s="145"/>
      <c r="CD139" s="145"/>
      <c r="CE139" s="145"/>
      <c r="CF139" s="145"/>
      <c r="CG139" s="145"/>
      <c r="CH139" s="145"/>
      <c r="CI139" s="145"/>
      <c r="CJ139" s="145"/>
      <c r="CK139" s="145"/>
      <c r="CL139" s="145"/>
      <c r="CM139" s="145"/>
      <c r="CN139" s="145"/>
      <c r="CO139" s="145"/>
      <c r="CP139" s="145"/>
      <c r="CQ139" s="145"/>
      <c r="CR139" s="145"/>
      <c r="CS139" s="145"/>
      <c r="CT139" s="145"/>
      <c r="CU139" s="145"/>
      <c r="CV139" s="145"/>
      <c r="CW139" s="145"/>
      <c r="CX139" s="145"/>
      <c r="CY139" s="145"/>
      <c r="CZ139" s="145"/>
      <c r="DA139" s="145"/>
      <c r="DB139" s="145"/>
    </row>
    <row r="140" spans="1:107" ht="12.7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 s="157" t="s">
        <v>25</v>
      </c>
      <c r="CU140" s="157"/>
      <c r="CV140" s="157"/>
      <c r="CW140" s="157"/>
      <c r="CX140" s="157"/>
      <c r="CY140"/>
      <c r="CZ140"/>
      <c r="DA140"/>
      <c r="DB140"/>
    </row>
    <row r="141" spans="1:107" ht="12.75" customHeight="1">
      <c r="A141" s="178" t="s">
        <v>47</v>
      </c>
      <c r="B141" s="178"/>
      <c r="C141" s="178"/>
      <c r="D141" s="178"/>
      <c r="E141" s="178"/>
      <c r="F141" s="183" t="s">
        <v>50</v>
      </c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 t="s">
        <v>51</v>
      </c>
      <c r="AC141" s="183"/>
      <c r="AD141" s="183"/>
      <c r="AE141" s="183"/>
      <c r="AF141" s="183"/>
      <c r="AG141" s="183"/>
      <c r="AH141" s="183" t="s">
        <v>52</v>
      </c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211" t="s">
        <v>162</v>
      </c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  <c r="BI141" s="211"/>
      <c r="BJ141" s="211"/>
      <c r="BK141" s="211"/>
      <c r="BL141" s="211"/>
      <c r="BM141" s="378" t="s">
        <v>163</v>
      </c>
      <c r="BN141" s="378"/>
      <c r="BO141" s="378"/>
      <c r="BP141" s="378"/>
      <c r="BQ141" s="378"/>
      <c r="BR141" s="378"/>
      <c r="BS141" s="378"/>
      <c r="BT141" s="378"/>
      <c r="BU141" s="378"/>
      <c r="BV141" s="378"/>
      <c r="BW141" s="378"/>
      <c r="BX141" s="378"/>
      <c r="BY141" s="378"/>
      <c r="BZ141" s="378"/>
      <c r="CA141" s="378"/>
      <c r="CB141" s="378"/>
      <c r="CC141" s="378"/>
      <c r="CD141" s="378"/>
      <c r="CE141" s="378"/>
      <c r="CF141" s="378"/>
      <c r="CG141" s="212" t="s">
        <v>164</v>
      </c>
      <c r="CH141" s="212"/>
      <c r="CI141" s="212"/>
      <c r="CJ141" s="212"/>
      <c r="CK141" s="212"/>
      <c r="CL141" s="212"/>
      <c r="CM141" s="212"/>
      <c r="CN141" s="212"/>
      <c r="CO141" s="212"/>
      <c r="CP141" s="212"/>
      <c r="CQ141" s="212"/>
      <c r="CR141" s="212"/>
      <c r="CS141" s="212"/>
      <c r="CT141" s="212"/>
      <c r="CU141" s="212"/>
      <c r="CV141" s="212"/>
      <c r="CW141" s="212"/>
      <c r="CX141" s="212"/>
      <c r="CY141" s="212"/>
      <c r="CZ141" s="212"/>
      <c r="DA141"/>
      <c r="DB141"/>
    </row>
    <row r="142" spans="1:107" ht="21.75" customHeight="1">
      <c r="A142" s="182"/>
      <c r="B142" s="176"/>
      <c r="C142" s="176"/>
      <c r="D142" s="176"/>
      <c r="E142" s="177"/>
      <c r="F142" s="175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7"/>
      <c r="AB142" s="175"/>
      <c r="AC142" s="176"/>
      <c r="AD142" s="176"/>
      <c r="AE142" s="176"/>
      <c r="AF142" s="176"/>
      <c r="AG142" s="177"/>
      <c r="AH142" s="175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7"/>
      <c r="AS142" s="173" t="s">
        <v>53</v>
      </c>
      <c r="AT142" s="173"/>
      <c r="AU142" s="173"/>
      <c r="AV142" s="173"/>
      <c r="AW142" s="173"/>
      <c r="AX142" s="173"/>
      <c r="AY142" s="173"/>
      <c r="AZ142" s="173" t="s">
        <v>29</v>
      </c>
      <c r="BA142" s="173"/>
      <c r="BB142" s="173"/>
      <c r="BC142" s="173"/>
      <c r="BD142" s="173"/>
      <c r="BE142" s="173"/>
      <c r="BF142" s="173" t="s">
        <v>54</v>
      </c>
      <c r="BG142" s="173"/>
      <c r="BH142" s="173"/>
      <c r="BI142" s="173"/>
      <c r="BJ142" s="173"/>
      <c r="BK142" s="173"/>
      <c r="BL142" s="173"/>
      <c r="BM142" s="173" t="s">
        <v>53</v>
      </c>
      <c r="BN142" s="173"/>
      <c r="BO142" s="173"/>
      <c r="BP142" s="173"/>
      <c r="BQ142" s="173"/>
      <c r="BR142" s="173"/>
      <c r="BS142" s="173"/>
      <c r="BT142" s="173" t="s">
        <v>29</v>
      </c>
      <c r="BU142" s="173"/>
      <c r="BV142" s="173"/>
      <c r="BW142" s="173"/>
      <c r="BX142" s="173"/>
      <c r="BY142" s="173"/>
      <c r="BZ142" s="173" t="s">
        <v>55</v>
      </c>
      <c r="CA142" s="173"/>
      <c r="CB142" s="173"/>
      <c r="CC142" s="173"/>
      <c r="CD142" s="173"/>
      <c r="CE142" s="173"/>
      <c r="CF142" s="173"/>
      <c r="CG142" s="173" t="s">
        <v>53</v>
      </c>
      <c r="CH142" s="173"/>
      <c r="CI142" s="173"/>
      <c r="CJ142" s="173"/>
      <c r="CK142" s="173"/>
      <c r="CL142" s="173"/>
      <c r="CM142" s="173"/>
      <c r="CN142" s="173" t="s">
        <v>29</v>
      </c>
      <c r="CO142" s="173"/>
      <c r="CP142" s="173"/>
      <c r="CQ142" s="173"/>
      <c r="CR142" s="173"/>
      <c r="CS142" s="173"/>
      <c r="CT142" s="219" t="s">
        <v>33</v>
      </c>
      <c r="CU142" s="219"/>
      <c r="CV142" s="219"/>
      <c r="CW142" s="219"/>
      <c r="CX142" s="219"/>
      <c r="CY142" s="219"/>
      <c r="CZ142" s="219"/>
      <c r="DA142"/>
      <c r="DB142"/>
      <c r="DC142" s="60"/>
    </row>
    <row r="143" spans="1:107" ht="12.75" customHeight="1">
      <c r="A143" s="207">
        <v>1</v>
      </c>
      <c r="B143" s="207"/>
      <c r="C143" s="207"/>
      <c r="D143" s="207"/>
      <c r="E143" s="207"/>
      <c r="F143" s="208">
        <v>2</v>
      </c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>
        <v>3</v>
      </c>
      <c r="AC143" s="208"/>
      <c r="AD143" s="208"/>
      <c r="AE143" s="208"/>
      <c r="AF143" s="208"/>
      <c r="AG143" s="208"/>
      <c r="AH143" s="208">
        <v>4</v>
      </c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>
        <v>5</v>
      </c>
      <c r="AT143" s="208"/>
      <c r="AU143" s="208"/>
      <c r="AV143" s="208"/>
      <c r="AW143" s="208"/>
      <c r="AX143" s="208"/>
      <c r="AY143" s="208"/>
      <c r="AZ143" s="208">
        <v>6</v>
      </c>
      <c r="BA143" s="208"/>
      <c r="BB143" s="208"/>
      <c r="BC143" s="208"/>
      <c r="BD143" s="208"/>
      <c r="BE143" s="208"/>
      <c r="BF143" s="208">
        <v>7</v>
      </c>
      <c r="BG143" s="208"/>
      <c r="BH143" s="208"/>
      <c r="BI143" s="208"/>
      <c r="BJ143" s="208"/>
      <c r="BK143" s="208"/>
      <c r="BL143" s="208"/>
      <c r="BM143" s="208">
        <v>8</v>
      </c>
      <c r="BN143" s="208"/>
      <c r="BO143" s="208"/>
      <c r="BP143" s="208"/>
      <c r="BQ143" s="208"/>
      <c r="BR143" s="208"/>
      <c r="BS143" s="208"/>
      <c r="BT143" s="208">
        <v>9</v>
      </c>
      <c r="BU143" s="208"/>
      <c r="BV143" s="208"/>
      <c r="BW143" s="208"/>
      <c r="BX143" s="208"/>
      <c r="BY143" s="208"/>
      <c r="BZ143" s="208">
        <v>10</v>
      </c>
      <c r="CA143" s="208"/>
      <c r="CB143" s="208"/>
      <c r="CC143" s="208"/>
      <c r="CD143" s="208"/>
      <c r="CE143" s="208"/>
      <c r="CF143" s="208"/>
      <c r="CG143" s="208">
        <v>11</v>
      </c>
      <c r="CH143" s="208"/>
      <c r="CI143" s="208"/>
      <c r="CJ143" s="208"/>
      <c r="CK143" s="208"/>
      <c r="CL143" s="208"/>
      <c r="CM143" s="208"/>
      <c r="CN143" s="208">
        <v>12</v>
      </c>
      <c r="CO143" s="208"/>
      <c r="CP143" s="208"/>
      <c r="CQ143" s="208"/>
      <c r="CR143" s="208"/>
      <c r="CS143" s="208"/>
      <c r="CT143" s="209">
        <v>13</v>
      </c>
      <c r="CU143" s="209"/>
      <c r="CV143" s="209"/>
      <c r="CW143" s="209"/>
      <c r="CX143" s="209"/>
      <c r="CY143" s="209"/>
      <c r="CZ143" s="209"/>
      <c r="DA143"/>
      <c r="DB143"/>
    </row>
    <row r="144" spans="1:107" s="34" customFormat="1" ht="13.8" customHeight="1">
      <c r="A144" s="74" t="s">
        <v>56</v>
      </c>
      <c r="B144" s="74"/>
      <c r="C144" s="74"/>
      <c r="D144" s="74"/>
      <c r="E144" s="74"/>
      <c r="F144" s="75" t="s">
        <v>20</v>
      </c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5"/>
      <c r="CO144" s="75"/>
      <c r="CP144" s="75"/>
      <c r="CQ144" s="75"/>
      <c r="CR144" s="75"/>
      <c r="CS144" s="75"/>
      <c r="CT144" s="75"/>
      <c r="CU144" s="75"/>
      <c r="CV144" s="75"/>
      <c r="CW144" s="75"/>
      <c r="CX144" s="75"/>
      <c r="CY144" s="75"/>
      <c r="CZ144" s="75"/>
    </row>
    <row r="145" spans="1:107" s="15" customFormat="1" ht="12.75" customHeight="1">
      <c r="A145" s="76"/>
      <c r="B145" s="76"/>
      <c r="C145" s="76"/>
      <c r="D145" s="76"/>
      <c r="E145" s="76"/>
      <c r="F145" s="160" t="s">
        <v>57</v>
      </c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0"/>
      <c r="AS145" s="160"/>
      <c r="AT145" s="160"/>
      <c r="AU145" s="160"/>
      <c r="AV145" s="160"/>
      <c r="AW145" s="160"/>
      <c r="AX145" s="160"/>
      <c r="AY145" s="160"/>
      <c r="AZ145" s="160"/>
      <c r="BA145" s="160"/>
      <c r="BB145" s="160"/>
      <c r="BC145" s="160"/>
      <c r="BD145" s="160"/>
      <c r="BE145" s="160"/>
      <c r="BF145" s="160"/>
      <c r="BG145" s="160"/>
      <c r="BH145" s="160"/>
      <c r="BI145" s="160"/>
      <c r="BJ145" s="160"/>
      <c r="BK145" s="160"/>
      <c r="BL145" s="160"/>
      <c r="BM145" s="160"/>
      <c r="BN145" s="160"/>
      <c r="BO145" s="160"/>
      <c r="BP145" s="160"/>
      <c r="BQ145" s="160"/>
      <c r="BR145" s="160"/>
      <c r="BS145" s="160"/>
      <c r="BT145" s="160"/>
      <c r="BU145" s="160"/>
      <c r="BV145" s="160"/>
      <c r="BW145" s="160"/>
      <c r="BX145" s="160"/>
      <c r="BY145" s="160"/>
      <c r="BZ145" s="160"/>
      <c r="CA145" s="160"/>
      <c r="CB145" s="160"/>
      <c r="CC145" s="160"/>
      <c r="CD145" s="160"/>
      <c r="CE145" s="160"/>
      <c r="CF145" s="160"/>
      <c r="CG145" s="160"/>
      <c r="CH145" s="160"/>
      <c r="CI145" s="160"/>
      <c r="CJ145" s="160"/>
      <c r="CK145" s="160"/>
      <c r="CL145" s="160"/>
      <c r="CM145" s="160"/>
      <c r="CN145" s="160"/>
      <c r="CO145" s="160"/>
      <c r="CP145" s="160"/>
      <c r="CQ145" s="160"/>
      <c r="CR145" s="160"/>
      <c r="CS145" s="160"/>
      <c r="CT145" s="160"/>
      <c r="CU145" s="160"/>
      <c r="CV145" s="160"/>
      <c r="CW145" s="160"/>
      <c r="CX145" s="160"/>
      <c r="CY145" s="160"/>
      <c r="CZ145" s="160"/>
    </row>
    <row r="146" spans="1:107" s="38" customFormat="1" ht="33.6" customHeight="1">
      <c r="A146" s="229">
        <v>1</v>
      </c>
      <c r="B146" s="229"/>
      <c r="C146" s="229"/>
      <c r="D146" s="229"/>
      <c r="E146" s="229"/>
      <c r="F146" s="89" t="s">
        <v>58</v>
      </c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4" t="s">
        <v>59</v>
      </c>
      <c r="AC146" s="84"/>
      <c r="AD146" s="84"/>
      <c r="AE146" s="84"/>
      <c r="AF146" s="84"/>
      <c r="AG146" s="84"/>
      <c r="AH146" s="257" t="s">
        <v>146</v>
      </c>
      <c r="AI146" s="258"/>
      <c r="AJ146" s="258"/>
      <c r="AK146" s="258"/>
      <c r="AL146" s="258"/>
      <c r="AM146" s="258"/>
      <c r="AN146" s="258"/>
      <c r="AO146" s="258"/>
      <c r="AP146" s="258"/>
      <c r="AQ146" s="258"/>
      <c r="AR146" s="259"/>
      <c r="AS146" s="80">
        <v>9773009</v>
      </c>
      <c r="AT146" s="80"/>
      <c r="AU146" s="80"/>
      <c r="AV146" s="80"/>
      <c r="AW146" s="80"/>
      <c r="AX146" s="80"/>
      <c r="AY146" s="80"/>
      <c r="AZ146" s="118"/>
      <c r="BA146" s="118"/>
      <c r="BB146" s="118"/>
      <c r="BC146" s="118"/>
      <c r="BD146" s="118"/>
      <c r="BE146" s="118"/>
      <c r="BF146" s="80">
        <f>AS146+AZ146</f>
        <v>9773009</v>
      </c>
      <c r="BG146" s="80"/>
      <c r="BH146" s="80"/>
      <c r="BI146" s="80"/>
      <c r="BJ146" s="80"/>
      <c r="BK146" s="80"/>
      <c r="BL146" s="80"/>
      <c r="BM146" s="80">
        <v>10918876</v>
      </c>
      <c r="BN146" s="80"/>
      <c r="BO146" s="80"/>
      <c r="BP146" s="80"/>
      <c r="BQ146" s="80"/>
      <c r="BR146" s="80"/>
      <c r="BS146" s="80"/>
      <c r="BT146" s="118"/>
      <c r="BU146" s="118"/>
      <c r="BV146" s="118"/>
      <c r="BW146" s="118"/>
      <c r="BX146" s="118"/>
      <c r="BY146" s="118"/>
      <c r="BZ146" s="80">
        <f>BM146</f>
        <v>10918876</v>
      </c>
      <c r="CA146" s="80"/>
      <c r="CB146" s="80"/>
      <c r="CC146" s="80"/>
      <c r="CD146" s="80"/>
      <c r="CE146" s="80"/>
      <c r="CF146" s="80"/>
      <c r="CG146" s="80">
        <f>CB111</f>
        <v>11929695</v>
      </c>
      <c r="CH146" s="80"/>
      <c r="CI146" s="80"/>
      <c r="CJ146" s="80"/>
      <c r="CK146" s="80"/>
      <c r="CL146" s="80"/>
      <c r="CM146" s="80"/>
      <c r="CN146" s="118"/>
      <c r="CO146" s="118"/>
      <c r="CP146" s="118"/>
      <c r="CQ146" s="118"/>
      <c r="CR146" s="118"/>
      <c r="CS146" s="118"/>
      <c r="CT146" s="80">
        <f>CG146</f>
        <v>11929695</v>
      </c>
      <c r="CU146" s="80"/>
      <c r="CV146" s="80"/>
      <c r="CW146" s="80"/>
      <c r="CX146" s="80"/>
      <c r="CY146" s="80"/>
      <c r="CZ146" s="80"/>
      <c r="DC146" s="58"/>
    </row>
    <row r="147" spans="1:107" s="15" customFormat="1" ht="12.75" customHeight="1">
      <c r="A147" s="76"/>
      <c r="B147" s="76"/>
      <c r="C147" s="76"/>
      <c r="D147" s="76"/>
      <c r="E147" s="76"/>
      <c r="F147" s="160" t="s">
        <v>61</v>
      </c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AU147" s="160"/>
      <c r="AV147" s="160"/>
      <c r="AW147" s="160"/>
      <c r="AX147" s="160"/>
      <c r="AY147" s="160"/>
      <c r="AZ147" s="160"/>
      <c r="BA147" s="160"/>
      <c r="BB147" s="160"/>
      <c r="BC147" s="160"/>
      <c r="BD147" s="160"/>
      <c r="BE147" s="160"/>
      <c r="BF147" s="160"/>
      <c r="BG147" s="160"/>
      <c r="BH147" s="160"/>
      <c r="BI147" s="160"/>
      <c r="BJ147" s="160"/>
      <c r="BK147" s="160"/>
      <c r="BL147" s="160"/>
      <c r="BM147" s="160"/>
      <c r="BN147" s="160"/>
      <c r="BO147" s="160"/>
      <c r="BP147" s="160"/>
      <c r="BQ147" s="160"/>
      <c r="BR147" s="160"/>
      <c r="BS147" s="160"/>
      <c r="BT147" s="160"/>
      <c r="BU147" s="160"/>
      <c r="BV147" s="160"/>
      <c r="BW147" s="160"/>
      <c r="BX147" s="160"/>
      <c r="BY147" s="160"/>
      <c r="BZ147" s="160"/>
      <c r="CA147" s="160"/>
      <c r="CB147" s="160"/>
      <c r="CC147" s="160"/>
      <c r="CD147" s="160"/>
      <c r="CE147" s="160"/>
      <c r="CF147" s="160"/>
      <c r="CG147" s="160"/>
      <c r="CH147" s="160"/>
      <c r="CI147" s="160"/>
      <c r="CJ147" s="160"/>
      <c r="CK147" s="160"/>
      <c r="CL147" s="160"/>
      <c r="CM147" s="160"/>
      <c r="CN147" s="160"/>
      <c r="CO147" s="160"/>
      <c r="CP147" s="160"/>
      <c r="CQ147" s="160"/>
      <c r="CR147" s="160"/>
      <c r="CS147" s="160"/>
      <c r="CT147" s="160"/>
      <c r="CU147" s="160"/>
      <c r="CV147" s="160"/>
      <c r="CW147" s="160"/>
      <c r="CX147" s="160"/>
      <c r="CY147" s="160"/>
      <c r="CZ147" s="160"/>
    </row>
    <row r="148" spans="1:107" s="21" customFormat="1" ht="32.25" customHeight="1">
      <c r="A148" s="269">
        <v>1</v>
      </c>
      <c r="B148" s="269"/>
      <c r="C148" s="269"/>
      <c r="D148" s="269"/>
      <c r="E148" s="269"/>
      <c r="F148" s="66" t="s">
        <v>62</v>
      </c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76" t="s">
        <v>63</v>
      </c>
      <c r="AC148" s="76"/>
      <c r="AD148" s="76"/>
      <c r="AE148" s="76"/>
      <c r="AF148" s="76"/>
      <c r="AG148" s="76"/>
      <c r="AH148" s="76" t="s">
        <v>64</v>
      </c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104">
        <v>5</v>
      </c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>
        <v>5</v>
      </c>
      <c r="BG148" s="104"/>
      <c r="BH148" s="104"/>
      <c r="BI148" s="104"/>
      <c r="BJ148" s="104"/>
      <c r="BK148" s="104"/>
      <c r="BL148" s="104"/>
      <c r="BM148" s="104">
        <v>5</v>
      </c>
      <c r="BN148" s="104"/>
      <c r="BO148" s="104"/>
      <c r="BP148" s="104"/>
      <c r="BQ148" s="104"/>
      <c r="BR148" s="104"/>
      <c r="BS148" s="104"/>
      <c r="BT148" s="104"/>
      <c r="BU148" s="104"/>
      <c r="BV148" s="104"/>
      <c r="BW148" s="104"/>
      <c r="BX148" s="104"/>
      <c r="BY148" s="104"/>
      <c r="BZ148" s="104">
        <f>BM148</f>
        <v>5</v>
      </c>
      <c r="CA148" s="104"/>
      <c r="CB148" s="104"/>
      <c r="CC148" s="104"/>
      <c r="CD148" s="104"/>
      <c r="CE148" s="104"/>
      <c r="CF148" s="104"/>
      <c r="CG148" s="104">
        <v>5</v>
      </c>
      <c r="CH148" s="104"/>
      <c r="CI148" s="104"/>
      <c r="CJ148" s="104"/>
      <c r="CK148" s="104"/>
      <c r="CL148" s="104"/>
      <c r="CM148" s="104"/>
      <c r="CN148" s="104"/>
      <c r="CO148" s="104"/>
      <c r="CP148" s="104"/>
      <c r="CQ148" s="104"/>
      <c r="CR148" s="104"/>
      <c r="CS148" s="104"/>
      <c r="CT148" s="104">
        <f>CG148</f>
        <v>5</v>
      </c>
      <c r="CU148" s="104"/>
      <c r="CV148" s="104"/>
      <c r="CW148" s="104"/>
      <c r="CX148" s="104"/>
      <c r="CY148" s="104"/>
      <c r="CZ148" s="104"/>
    </row>
    <row r="149" spans="1:107" s="15" customFormat="1" ht="12.75" customHeight="1">
      <c r="A149" s="76"/>
      <c r="B149" s="76"/>
      <c r="C149" s="76"/>
      <c r="D149" s="76"/>
      <c r="E149" s="76"/>
      <c r="F149" s="160" t="s">
        <v>65</v>
      </c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0"/>
      <c r="AS149" s="160"/>
      <c r="AT149" s="160"/>
      <c r="AU149" s="160"/>
      <c r="AV149" s="160"/>
      <c r="AW149" s="160"/>
      <c r="AX149" s="160"/>
      <c r="AY149" s="160"/>
      <c r="AZ149" s="160"/>
      <c r="BA149" s="160"/>
      <c r="BB149" s="160"/>
      <c r="BC149" s="160"/>
      <c r="BD149" s="160"/>
      <c r="BE149" s="160"/>
      <c r="BF149" s="160"/>
      <c r="BG149" s="160"/>
      <c r="BH149" s="160"/>
      <c r="BI149" s="160"/>
      <c r="BJ149" s="160"/>
      <c r="BK149" s="160"/>
      <c r="BL149" s="160"/>
      <c r="BM149" s="160"/>
      <c r="BN149" s="160"/>
      <c r="BO149" s="160"/>
      <c r="BP149" s="160"/>
      <c r="BQ149" s="160"/>
      <c r="BR149" s="160"/>
      <c r="BS149" s="160"/>
      <c r="BT149" s="160"/>
      <c r="BU149" s="160"/>
      <c r="BV149" s="160"/>
      <c r="BW149" s="160"/>
      <c r="BX149" s="160"/>
      <c r="BY149" s="160"/>
      <c r="BZ149" s="160"/>
      <c r="CA149" s="160"/>
      <c r="CB149" s="160"/>
      <c r="CC149" s="160"/>
      <c r="CD149" s="160"/>
      <c r="CE149" s="160"/>
      <c r="CF149" s="160"/>
      <c r="CG149" s="160"/>
      <c r="CH149" s="160"/>
      <c r="CI149" s="160"/>
      <c r="CJ149" s="160"/>
      <c r="CK149" s="160"/>
      <c r="CL149" s="160"/>
      <c r="CM149" s="160"/>
      <c r="CN149" s="160"/>
      <c r="CO149" s="160"/>
      <c r="CP149" s="160"/>
      <c r="CQ149" s="160"/>
      <c r="CR149" s="160"/>
      <c r="CS149" s="160"/>
      <c r="CT149" s="160"/>
      <c r="CU149" s="160"/>
      <c r="CV149" s="160"/>
      <c r="CW149" s="160"/>
      <c r="CX149" s="160"/>
      <c r="CY149" s="160"/>
      <c r="CZ149" s="160"/>
    </row>
    <row r="150" spans="1:107" s="21" customFormat="1" ht="12.75" customHeight="1">
      <c r="A150" s="269">
        <v>1</v>
      </c>
      <c r="B150" s="269"/>
      <c r="C150" s="269"/>
      <c r="D150" s="269"/>
      <c r="E150" s="269"/>
      <c r="F150" s="66" t="s">
        <v>66</v>
      </c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76" t="s">
        <v>59</v>
      </c>
      <c r="AC150" s="76"/>
      <c r="AD150" s="76"/>
      <c r="AE150" s="76"/>
      <c r="AF150" s="76"/>
      <c r="AG150" s="76"/>
      <c r="AH150" s="76" t="s">
        <v>67</v>
      </c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120">
        <f>AS146/AS148</f>
        <v>1954601.8</v>
      </c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>
        <f>BF146/BF148</f>
        <v>1954601.8</v>
      </c>
      <c r="BG150" s="120"/>
      <c r="BH150" s="120"/>
      <c r="BI150" s="120"/>
      <c r="BJ150" s="120"/>
      <c r="BK150" s="120"/>
      <c r="BL150" s="120"/>
      <c r="BM150" s="120">
        <f>BM146/BM148</f>
        <v>2183775.2000000002</v>
      </c>
      <c r="BN150" s="120"/>
      <c r="BO150" s="120"/>
      <c r="BP150" s="120"/>
      <c r="BQ150" s="120"/>
      <c r="BR150" s="120"/>
      <c r="BS150" s="120"/>
      <c r="BT150" s="120"/>
      <c r="BU150" s="120"/>
      <c r="BV150" s="120"/>
      <c r="BW150" s="120"/>
      <c r="BX150" s="120"/>
      <c r="BY150" s="120"/>
      <c r="BZ150" s="120">
        <f>BZ146/BZ148</f>
        <v>2183775.2000000002</v>
      </c>
      <c r="CA150" s="120"/>
      <c r="CB150" s="120"/>
      <c r="CC150" s="120"/>
      <c r="CD150" s="120"/>
      <c r="CE150" s="120"/>
      <c r="CF150" s="120"/>
      <c r="CG150" s="120">
        <f>CG146/CG148</f>
        <v>2385939</v>
      </c>
      <c r="CH150" s="120"/>
      <c r="CI150" s="120"/>
      <c r="CJ150" s="120"/>
      <c r="CK150" s="120"/>
      <c r="CL150" s="120"/>
      <c r="CM150" s="120"/>
      <c r="CN150" s="120"/>
      <c r="CO150" s="120"/>
      <c r="CP150" s="120"/>
      <c r="CQ150" s="120"/>
      <c r="CR150" s="120"/>
      <c r="CS150" s="120"/>
      <c r="CT150" s="120">
        <f>CT146/CT148</f>
        <v>2385939</v>
      </c>
      <c r="CU150" s="120"/>
      <c r="CV150" s="120"/>
      <c r="CW150" s="120"/>
      <c r="CX150" s="120"/>
      <c r="CY150" s="120"/>
      <c r="CZ150" s="120"/>
    </row>
    <row r="151" spans="1:107" s="15" customFormat="1" ht="12.75" customHeight="1">
      <c r="A151" s="76"/>
      <c r="B151" s="76"/>
      <c r="C151" s="76"/>
      <c r="D151" s="76"/>
      <c r="E151" s="76"/>
      <c r="F151" s="160" t="s">
        <v>68</v>
      </c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  <c r="BI151" s="160"/>
      <c r="BJ151" s="160"/>
      <c r="BK151" s="160"/>
      <c r="BL151" s="160"/>
      <c r="BM151" s="160"/>
      <c r="BN151" s="160"/>
      <c r="BO151" s="160"/>
      <c r="BP151" s="160"/>
      <c r="BQ151" s="160"/>
      <c r="BR151" s="160"/>
      <c r="BS151" s="160"/>
      <c r="BT151" s="160"/>
      <c r="BU151" s="160"/>
      <c r="BV151" s="160"/>
      <c r="BW151" s="160"/>
      <c r="BX151" s="160"/>
      <c r="BY151" s="160"/>
      <c r="BZ151" s="160"/>
      <c r="CA151" s="160"/>
      <c r="CB151" s="160"/>
      <c r="CC151" s="160"/>
      <c r="CD151" s="160"/>
      <c r="CE151" s="160"/>
      <c r="CF151" s="160"/>
      <c r="CG151" s="160"/>
      <c r="CH151" s="160"/>
      <c r="CI151" s="160"/>
      <c r="CJ151" s="160"/>
      <c r="CK151" s="160"/>
      <c r="CL151" s="160"/>
      <c r="CM151" s="160"/>
      <c r="CN151" s="160"/>
      <c r="CO151" s="160"/>
      <c r="CP151" s="160"/>
      <c r="CQ151" s="160"/>
      <c r="CR151" s="160"/>
      <c r="CS151" s="160"/>
      <c r="CT151" s="160"/>
      <c r="CU151" s="160"/>
      <c r="CV151" s="160"/>
      <c r="CW151" s="160"/>
      <c r="CX151" s="160"/>
      <c r="CY151" s="160"/>
      <c r="CZ151" s="160"/>
    </row>
    <row r="152" spans="1:107" s="21" customFormat="1" ht="12.75" customHeight="1">
      <c r="A152" s="269">
        <v>1</v>
      </c>
      <c r="B152" s="269"/>
      <c r="C152" s="269"/>
      <c r="D152" s="269"/>
      <c r="E152" s="269"/>
      <c r="F152" s="66" t="s">
        <v>69</v>
      </c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76" t="s">
        <v>70</v>
      </c>
      <c r="AC152" s="76"/>
      <c r="AD152" s="76"/>
      <c r="AE152" s="76"/>
      <c r="AF152" s="76"/>
      <c r="AG152" s="76"/>
      <c r="AH152" s="76" t="s">
        <v>67</v>
      </c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247">
        <v>100</v>
      </c>
      <c r="AT152" s="247"/>
      <c r="AU152" s="247"/>
      <c r="AV152" s="247"/>
      <c r="AW152" s="247"/>
      <c r="AX152" s="247"/>
      <c r="AY152" s="247"/>
      <c r="AZ152" s="247"/>
      <c r="BA152" s="247"/>
      <c r="BB152" s="247"/>
      <c r="BC152" s="247"/>
      <c r="BD152" s="247"/>
      <c r="BE152" s="247"/>
      <c r="BF152" s="247">
        <v>100</v>
      </c>
      <c r="BG152" s="247"/>
      <c r="BH152" s="247"/>
      <c r="BI152" s="247"/>
      <c r="BJ152" s="247"/>
      <c r="BK152" s="247"/>
      <c r="BL152" s="247"/>
      <c r="BM152" s="247">
        <v>100</v>
      </c>
      <c r="BN152" s="247"/>
      <c r="BO152" s="247"/>
      <c r="BP152" s="247"/>
      <c r="BQ152" s="247"/>
      <c r="BR152" s="247"/>
      <c r="BS152" s="247"/>
      <c r="BT152" s="247"/>
      <c r="BU152" s="247"/>
      <c r="BV152" s="247"/>
      <c r="BW152" s="247"/>
      <c r="BX152" s="247"/>
      <c r="BY152" s="247"/>
      <c r="BZ152" s="247">
        <v>100</v>
      </c>
      <c r="CA152" s="247"/>
      <c r="CB152" s="247"/>
      <c r="CC152" s="247"/>
      <c r="CD152" s="247"/>
      <c r="CE152" s="247"/>
      <c r="CF152" s="247"/>
      <c r="CG152" s="247">
        <v>100</v>
      </c>
      <c r="CH152" s="247"/>
      <c r="CI152" s="247"/>
      <c r="CJ152" s="247"/>
      <c r="CK152" s="247"/>
      <c r="CL152" s="247"/>
      <c r="CM152" s="247"/>
      <c r="CN152" s="247"/>
      <c r="CO152" s="247"/>
      <c r="CP152" s="247"/>
      <c r="CQ152" s="247"/>
      <c r="CR152" s="247"/>
      <c r="CS152" s="247"/>
      <c r="CT152" s="247">
        <v>100</v>
      </c>
      <c r="CU152" s="247"/>
      <c r="CV152" s="247"/>
      <c r="CW152" s="247"/>
      <c r="CX152" s="247"/>
      <c r="CY152" s="247"/>
      <c r="CZ152" s="247"/>
    </row>
    <row r="153" spans="1:107" s="34" customFormat="1" ht="15.6" customHeight="1">
      <c r="A153" s="74" t="s">
        <v>71</v>
      </c>
      <c r="B153" s="74"/>
      <c r="C153" s="74"/>
      <c r="D153" s="74"/>
      <c r="E153" s="74"/>
      <c r="F153" s="75" t="s">
        <v>21</v>
      </c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5"/>
      <c r="BY153" s="75"/>
      <c r="BZ153" s="75"/>
      <c r="CA153" s="75"/>
      <c r="CB153" s="75"/>
      <c r="CC153" s="75"/>
      <c r="CD153" s="75"/>
      <c r="CE153" s="75"/>
      <c r="CF153" s="75"/>
      <c r="CG153" s="75"/>
      <c r="CH153" s="75"/>
      <c r="CI153" s="75"/>
      <c r="CJ153" s="75"/>
      <c r="CK153" s="75"/>
      <c r="CL153" s="75"/>
      <c r="CM153" s="75"/>
      <c r="CN153" s="75"/>
      <c r="CO153" s="75"/>
      <c r="CP153" s="75"/>
      <c r="CQ153" s="75"/>
      <c r="CR153" s="75"/>
      <c r="CS153" s="75"/>
      <c r="CT153" s="75"/>
      <c r="CU153" s="75"/>
      <c r="CV153" s="75"/>
      <c r="CW153" s="75"/>
      <c r="CX153" s="75"/>
      <c r="CY153" s="75"/>
      <c r="CZ153" s="75"/>
    </row>
    <row r="154" spans="1:107" s="15" customFormat="1" ht="12.75" customHeight="1">
      <c r="A154" s="76"/>
      <c r="B154" s="76"/>
      <c r="C154" s="76"/>
      <c r="D154" s="76"/>
      <c r="E154" s="76"/>
      <c r="F154" s="160" t="s">
        <v>57</v>
      </c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0"/>
      <c r="BB154" s="160"/>
      <c r="BC154" s="160"/>
      <c r="BD154" s="160"/>
      <c r="BE154" s="160"/>
      <c r="BF154" s="160"/>
      <c r="BG154" s="160"/>
      <c r="BH154" s="160"/>
      <c r="BI154" s="160"/>
      <c r="BJ154" s="160"/>
      <c r="BK154" s="160"/>
      <c r="BL154" s="160"/>
      <c r="BM154" s="160"/>
      <c r="BN154" s="160"/>
      <c r="BO154" s="160"/>
      <c r="BP154" s="160"/>
      <c r="BQ154" s="160"/>
      <c r="BR154" s="160"/>
      <c r="BS154" s="160"/>
      <c r="BT154" s="160"/>
      <c r="BU154" s="160"/>
      <c r="BV154" s="160"/>
      <c r="BW154" s="160"/>
      <c r="BX154" s="160"/>
      <c r="BY154" s="160"/>
      <c r="BZ154" s="160"/>
      <c r="CA154" s="160"/>
      <c r="CB154" s="160"/>
      <c r="CC154" s="160"/>
      <c r="CD154" s="160"/>
      <c r="CE154" s="160"/>
      <c r="CF154" s="160"/>
      <c r="CG154" s="160"/>
      <c r="CH154" s="160"/>
      <c r="CI154" s="160"/>
      <c r="CJ154" s="160"/>
      <c r="CK154" s="160"/>
      <c r="CL154" s="160"/>
      <c r="CM154" s="160"/>
      <c r="CN154" s="160"/>
      <c r="CO154" s="160"/>
      <c r="CP154" s="160"/>
      <c r="CQ154" s="160"/>
      <c r="CR154" s="160"/>
      <c r="CS154" s="160"/>
      <c r="CT154" s="160"/>
      <c r="CU154" s="160"/>
      <c r="CV154" s="160"/>
      <c r="CW154" s="160"/>
      <c r="CX154" s="160"/>
      <c r="CY154" s="160"/>
      <c r="CZ154" s="160"/>
    </row>
    <row r="155" spans="1:107" s="56" customFormat="1" ht="34.200000000000003" customHeight="1">
      <c r="A155" s="229">
        <v>1</v>
      </c>
      <c r="B155" s="229"/>
      <c r="C155" s="229"/>
      <c r="D155" s="229"/>
      <c r="E155" s="229"/>
      <c r="F155" s="89" t="s">
        <v>58</v>
      </c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4" t="s">
        <v>59</v>
      </c>
      <c r="AC155" s="84"/>
      <c r="AD155" s="84"/>
      <c r="AE155" s="84"/>
      <c r="AF155" s="84"/>
      <c r="AG155" s="84"/>
      <c r="AH155" s="257" t="s">
        <v>146</v>
      </c>
      <c r="AI155" s="258"/>
      <c r="AJ155" s="258"/>
      <c r="AK155" s="258"/>
      <c r="AL155" s="258"/>
      <c r="AM155" s="258"/>
      <c r="AN155" s="258"/>
      <c r="AO155" s="258"/>
      <c r="AP155" s="258"/>
      <c r="AQ155" s="258"/>
      <c r="AR155" s="259"/>
      <c r="AS155" s="80">
        <v>400195</v>
      </c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>
        <f>AS155</f>
        <v>400195</v>
      </c>
      <c r="BG155" s="80"/>
      <c r="BH155" s="80"/>
      <c r="BI155" s="80"/>
      <c r="BJ155" s="80"/>
      <c r="BK155" s="80"/>
      <c r="BL155" s="80"/>
      <c r="BM155" s="80">
        <v>420829</v>
      </c>
      <c r="BN155" s="80"/>
      <c r="BO155" s="80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>
        <v>420829</v>
      </c>
      <c r="CA155" s="80"/>
      <c r="CB155" s="80"/>
      <c r="CC155" s="80"/>
      <c r="CD155" s="80"/>
      <c r="CE155" s="80"/>
      <c r="CF155" s="80"/>
      <c r="CG155" s="80">
        <f>CB112</f>
        <v>539676</v>
      </c>
      <c r="CH155" s="80"/>
      <c r="CI155" s="80"/>
      <c r="CJ155" s="80"/>
      <c r="CK155" s="80"/>
      <c r="CL155" s="80"/>
      <c r="CM155" s="80"/>
      <c r="CN155" s="80"/>
      <c r="CO155" s="80"/>
      <c r="CP155" s="80"/>
      <c r="CQ155" s="80"/>
      <c r="CR155" s="80"/>
      <c r="CS155" s="80"/>
      <c r="CT155" s="80">
        <f>CG155+CN155</f>
        <v>539676</v>
      </c>
      <c r="CU155" s="80"/>
      <c r="CV155" s="80"/>
      <c r="CW155" s="80"/>
      <c r="CX155" s="80"/>
      <c r="CY155" s="80"/>
      <c r="CZ155" s="80"/>
    </row>
    <row r="156" spans="1:107" s="15" customFormat="1" ht="12.75" customHeight="1">
      <c r="A156" s="76"/>
      <c r="B156" s="76"/>
      <c r="C156" s="76"/>
      <c r="D156" s="76"/>
      <c r="E156" s="76"/>
      <c r="F156" s="160" t="s">
        <v>61</v>
      </c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0"/>
      <c r="BB156" s="160"/>
      <c r="BC156" s="160"/>
      <c r="BD156" s="160"/>
      <c r="BE156" s="160"/>
      <c r="BF156" s="160"/>
      <c r="BG156" s="160"/>
      <c r="BH156" s="160"/>
      <c r="BI156" s="160"/>
      <c r="BJ156" s="160"/>
      <c r="BK156" s="160"/>
      <c r="BL156" s="160"/>
      <c r="BM156" s="160"/>
      <c r="BN156" s="160"/>
      <c r="BO156" s="160"/>
      <c r="BP156" s="160"/>
      <c r="BQ156" s="160"/>
      <c r="BR156" s="160"/>
      <c r="BS156" s="160"/>
      <c r="BT156" s="160"/>
      <c r="BU156" s="160"/>
      <c r="BV156" s="160"/>
      <c r="BW156" s="160"/>
      <c r="BX156" s="160"/>
      <c r="BY156" s="160"/>
      <c r="BZ156" s="160"/>
      <c r="CA156" s="160"/>
      <c r="CB156" s="160"/>
      <c r="CC156" s="160"/>
      <c r="CD156" s="160"/>
      <c r="CE156" s="160"/>
      <c r="CF156" s="160"/>
      <c r="CG156" s="160"/>
      <c r="CH156" s="160"/>
      <c r="CI156" s="160"/>
      <c r="CJ156" s="160"/>
      <c r="CK156" s="160"/>
      <c r="CL156" s="160"/>
      <c r="CM156" s="160"/>
      <c r="CN156" s="160"/>
      <c r="CO156" s="160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</row>
    <row r="157" spans="1:107" s="21" customFormat="1" ht="42.75" customHeight="1">
      <c r="A157" s="269">
        <v>1</v>
      </c>
      <c r="B157" s="269"/>
      <c r="C157" s="269"/>
      <c r="D157" s="269"/>
      <c r="E157" s="269"/>
      <c r="F157" s="66" t="s">
        <v>80</v>
      </c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76" t="s">
        <v>63</v>
      </c>
      <c r="AC157" s="76"/>
      <c r="AD157" s="76"/>
      <c r="AE157" s="76"/>
      <c r="AF157" s="76"/>
      <c r="AG157" s="76"/>
      <c r="AH157" s="76" t="s">
        <v>81</v>
      </c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103">
        <v>2</v>
      </c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>
        <v>2</v>
      </c>
      <c r="BG157" s="103"/>
      <c r="BH157" s="103"/>
      <c r="BI157" s="103"/>
      <c r="BJ157" s="103"/>
      <c r="BK157" s="103"/>
      <c r="BL157" s="103"/>
      <c r="BM157" s="104">
        <v>2</v>
      </c>
      <c r="BN157" s="104"/>
      <c r="BO157" s="104"/>
      <c r="BP157" s="104"/>
      <c r="BQ157" s="104"/>
      <c r="BR157" s="104"/>
      <c r="BS157" s="104"/>
      <c r="BT157" s="104"/>
      <c r="BU157" s="104"/>
      <c r="BV157" s="104"/>
      <c r="BW157" s="104"/>
      <c r="BX157" s="104"/>
      <c r="BY157" s="104"/>
      <c r="BZ157" s="104">
        <v>2</v>
      </c>
      <c r="CA157" s="104"/>
      <c r="CB157" s="104"/>
      <c r="CC157" s="104"/>
      <c r="CD157" s="104"/>
      <c r="CE157" s="104"/>
      <c r="CF157" s="104"/>
      <c r="CG157" s="104">
        <v>2</v>
      </c>
      <c r="CH157" s="104"/>
      <c r="CI157" s="104"/>
      <c r="CJ157" s="104"/>
      <c r="CK157" s="104"/>
      <c r="CL157" s="104"/>
      <c r="CM157" s="104"/>
      <c r="CN157" s="104"/>
      <c r="CO157" s="104"/>
      <c r="CP157" s="104"/>
      <c r="CQ157" s="104"/>
      <c r="CR157" s="104"/>
      <c r="CS157" s="104"/>
      <c r="CT157" s="104">
        <f>CG157</f>
        <v>2</v>
      </c>
      <c r="CU157" s="104"/>
      <c r="CV157" s="104"/>
      <c r="CW157" s="104"/>
      <c r="CX157" s="104"/>
      <c r="CY157" s="104"/>
      <c r="CZ157" s="104"/>
    </row>
    <row r="158" spans="1:107" s="15" customFormat="1" ht="12.75" customHeight="1">
      <c r="A158" s="76"/>
      <c r="B158" s="76"/>
      <c r="C158" s="76"/>
      <c r="D158" s="76"/>
      <c r="E158" s="76"/>
      <c r="F158" s="160" t="s">
        <v>65</v>
      </c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160"/>
      <c r="BN158" s="160"/>
      <c r="BO158" s="160"/>
      <c r="BP158" s="160"/>
      <c r="BQ158" s="160"/>
      <c r="BR158" s="160"/>
      <c r="BS158" s="160"/>
      <c r="BT158" s="160"/>
      <c r="BU158" s="160"/>
      <c r="BV158" s="160"/>
      <c r="BW158" s="160"/>
      <c r="BX158" s="160"/>
      <c r="BY158" s="160"/>
      <c r="BZ158" s="160"/>
      <c r="CA158" s="160"/>
      <c r="CB158" s="160"/>
      <c r="CC158" s="160"/>
      <c r="CD158" s="160"/>
      <c r="CE158" s="160"/>
      <c r="CF158" s="160"/>
      <c r="CG158" s="160"/>
      <c r="CH158" s="160"/>
      <c r="CI158" s="160"/>
      <c r="CJ158" s="160"/>
      <c r="CK158" s="160"/>
      <c r="CL158" s="160"/>
      <c r="CM158" s="160"/>
      <c r="CN158" s="160"/>
      <c r="CO158" s="160"/>
      <c r="CP158" s="160"/>
      <c r="CQ158" s="160"/>
      <c r="CR158" s="160"/>
      <c r="CS158" s="160"/>
      <c r="CT158" s="160"/>
      <c r="CU158" s="160"/>
      <c r="CV158" s="160"/>
      <c r="CW158" s="160"/>
      <c r="CX158" s="160"/>
      <c r="CY158" s="160"/>
      <c r="CZ158" s="160"/>
    </row>
    <row r="159" spans="1:107" s="21" customFormat="1" ht="12.75" customHeight="1">
      <c r="A159" s="269">
        <v>1</v>
      </c>
      <c r="B159" s="269"/>
      <c r="C159" s="269"/>
      <c r="D159" s="269"/>
      <c r="E159" s="269"/>
      <c r="F159" s="66" t="s">
        <v>66</v>
      </c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76" t="s">
        <v>59</v>
      </c>
      <c r="AC159" s="76"/>
      <c r="AD159" s="76"/>
      <c r="AE159" s="76"/>
      <c r="AF159" s="76"/>
      <c r="AG159" s="76"/>
      <c r="AH159" s="76" t="s">
        <v>67</v>
      </c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120">
        <f>AS155/AS157</f>
        <v>200097.5</v>
      </c>
      <c r="AT159" s="120"/>
      <c r="AU159" s="120"/>
      <c r="AV159" s="120"/>
      <c r="AW159" s="120"/>
      <c r="AX159" s="120"/>
      <c r="AY159" s="120"/>
      <c r="AZ159" s="120"/>
      <c r="BA159" s="120"/>
      <c r="BB159" s="120"/>
      <c r="BC159" s="120"/>
      <c r="BD159" s="120"/>
      <c r="BE159" s="120"/>
      <c r="BF159" s="120">
        <f>BF155/BF157</f>
        <v>200097.5</v>
      </c>
      <c r="BG159" s="120"/>
      <c r="BH159" s="120"/>
      <c r="BI159" s="120"/>
      <c r="BJ159" s="120"/>
      <c r="BK159" s="120"/>
      <c r="BL159" s="120"/>
      <c r="BM159" s="120">
        <f>BM155/BM157</f>
        <v>210414.5</v>
      </c>
      <c r="BN159" s="120"/>
      <c r="BO159" s="120"/>
      <c r="BP159" s="120"/>
      <c r="BQ159" s="120"/>
      <c r="BR159" s="120"/>
      <c r="BS159" s="120"/>
      <c r="BT159" s="120"/>
      <c r="BU159" s="120"/>
      <c r="BV159" s="120"/>
      <c r="BW159" s="120"/>
      <c r="BX159" s="120"/>
      <c r="BY159" s="120"/>
      <c r="BZ159" s="120">
        <f>BZ155/BZ157</f>
        <v>210414.5</v>
      </c>
      <c r="CA159" s="120"/>
      <c r="CB159" s="120"/>
      <c r="CC159" s="120"/>
      <c r="CD159" s="120"/>
      <c r="CE159" s="120"/>
      <c r="CF159" s="120"/>
      <c r="CG159" s="120">
        <f>CG155/CG157</f>
        <v>269838</v>
      </c>
      <c r="CH159" s="120"/>
      <c r="CI159" s="120"/>
      <c r="CJ159" s="120"/>
      <c r="CK159" s="120"/>
      <c r="CL159" s="120"/>
      <c r="CM159" s="120"/>
      <c r="CN159" s="120"/>
      <c r="CO159" s="120"/>
      <c r="CP159" s="120"/>
      <c r="CQ159" s="120"/>
      <c r="CR159" s="120"/>
      <c r="CS159" s="120"/>
      <c r="CT159" s="120">
        <f>CT155/CT157</f>
        <v>269838</v>
      </c>
      <c r="CU159" s="120"/>
      <c r="CV159" s="120"/>
      <c r="CW159" s="120"/>
      <c r="CX159" s="120"/>
      <c r="CY159" s="120"/>
      <c r="CZ159" s="120"/>
    </row>
    <row r="160" spans="1:107" s="15" customFormat="1" ht="12.75" customHeight="1">
      <c r="A160" s="76"/>
      <c r="B160" s="76"/>
      <c r="C160" s="76"/>
      <c r="D160" s="76"/>
      <c r="E160" s="76"/>
      <c r="F160" s="160" t="s">
        <v>68</v>
      </c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60"/>
      <c r="AM160" s="160"/>
      <c r="AN160" s="160"/>
      <c r="AO160" s="160"/>
      <c r="AP160" s="160"/>
      <c r="AQ160" s="160"/>
      <c r="AR160" s="160"/>
      <c r="AS160" s="160"/>
      <c r="AT160" s="160"/>
      <c r="AU160" s="160"/>
      <c r="AV160" s="160"/>
      <c r="AW160" s="160"/>
      <c r="AX160" s="160"/>
      <c r="AY160" s="160"/>
      <c r="AZ160" s="160"/>
      <c r="BA160" s="160"/>
      <c r="BB160" s="160"/>
      <c r="BC160" s="160"/>
      <c r="BD160" s="160"/>
      <c r="BE160" s="160"/>
      <c r="BF160" s="160"/>
      <c r="BG160" s="160"/>
      <c r="BH160" s="160"/>
      <c r="BI160" s="160"/>
      <c r="BJ160" s="160"/>
      <c r="BK160" s="160"/>
      <c r="BL160" s="160"/>
      <c r="BM160" s="160"/>
      <c r="BN160" s="160"/>
      <c r="BO160" s="160"/>
      <c r="BP160" s="160"/>
      <c r="BQ160" s="160"/>
      <c r="BR160" s="160"/>
      <c r="BS160" s="160"/>
      <c r="BT160" s="160"/>
      <c r="BU160" s="160"/>
      <c r="BV160" s="160"/>
      <c r="BW160" s="160"/>
      <c r="BX160" s="160"/>
      <c r="BY160" s="160"/>
      <c r="BZ160" s="160"/>
      <c r="CA160" s="160"/>
      <c r="CB160" s="160"/>
      <c r="CC160" s="160"/>
      <c r="CD160" s="160"/>
      <c r="CE160" s="160"/>
      <c r="CF160" s="160"/>
      <c r="CG160" s="160"/>
      <c r="CH160" s="160"/>
      <c r="CI160" s="160"/>
      <c r="CJ160" s="160"/>
      <c r="CK160" s="160"/>
      <c r="CL160" s="160"/>
      <c r="CM160" s="160"/>
      <c r="CN160" s="160"/>
      <c r="CO160" s="160"/>
      <c r="CP160" s="160"/>
      <c r="CQ160" s="160"/>
      <c r="CR160" s="160"/>
      <c r="CS160" s="160"/>
      <c r="CT160" s="160"/>
      <c r="CU160" s="160"/>
      <c r="CV160" s="160"/>
      <c r="CW160" s="160"/>
      <c r="CX160" s="160"/>
      <c r="CY160" s="160"/>
      <c r="CZ160" s="160"/>
    </row>
    <row r="161" spans="1:104" s="21" customFormat="1" ht="12.75" customHeight="1">
      <c r="A161" s="269">
        <v>1</v>
      </c>
      <c r="B161" s="269"/>
      <c r="C161" s="269"/>
      <c r="D161" s="269"/>
      <c r="E161" s="269"/>
      <c r="F161" s="66" t="s">
        <v>69</v>
      </c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76" t="s">
        <v>70</v>
      </c>
      <c r="AC161" s="76"/>
      <c r="AD161" s="76"/>
      <c r="AE161" s="76"/>
      <c r="AF161" s="76"/>
      <c r="AG161" s="76"/>
      <c r="AH161" s="76" t="s">
        <v>67</v>
      </c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247">
        <v>100</v>
      </c>
      <c r="AT161" s="247"/>
      <c r="AU161" s="247"/>
      <c r="AV161" s="247"/>
      <c r="AW161" s="247"/>
      <c r="AX161" s="247"/>
      <c r="AY161" s="247"/>
      <c r="AZ161" s="247"/>
      <c r="BA161" s="247"/>
      <c r="BB161" s="247"/>
      <c r="BC161" s="247"/>
      <c r="BD161" s="247"/>
      <c r="BE161" s="247"/>
      <c r="BF161" s="247">
        <v>100</v>
      </c>
      <c r="BG161" s="247"/>
      <c r="BH161" s="247"/>
      <c r="BI161" s="247"/>
      <c r="BJ161" s="247"/>
      <c r="BK161" s="247"/>
      <c r="BL161" s="247"/>
      <c r="BM161" s="247">
        <v>100</v>
      </c>
      <c r="BN161" s="247"/>
      <c r="BO161" s="247"/>
      <c r="BP161" s="247"/>
      <c r="BQ161" s="247"/>
      <c r="BR161" s="247"/>
      <c r="BS161" s="247"/>
      <c r="BT161" s="247"/>
      <c r="BU161" s="247"/>
      <c r="BV161" s="247"/>
      <c r="BW161" s="247"/>
      <c r="BX161" s="247"/>
      <c r="BY161" s="247"/>
      <c r="BZ161" s="247">
        <v>100</v>
      </c>
      <c r="CA161" s="247"/>
      <c r="CB161" s="247"/>
      <c r="CC161" s="247"/>
      <c r="CD161" s="247"/>
      <c r="CE161" s="247"/>
      <c r="CF161" s="247"/>
      <c r="CG161" s="247">
        <v>100</v>
      </c>
      <c r="CH161" s="247"/>
      <c r="CI161" s="247"/>
      <c r="CJ161" s="247"/>
      <c r="CK161" s="247"/>
      <c r="CL161" s="247"/>
      <c r="CM161" s="247"/>
      <c r="CN161" s="247"/>
      <c r="CO161" s="247"/>
      <c r="CP161" s="247"/>
      <c r="CQ161" s="247"/>
      <c r="CR161" s="247"/>
      <c r="CS161" s="247"/>
      <c r="CT161" s="247">
        <f>CG161</f>
        <v>100</v>
      </c>
      <c r="CU161" s="247"/>
      <c r="CV161" s="247"/>
      <c r="CW161" s="247"/>
      <c r="CX161" s="247"/>
      <c r="CY161" s="247"/>
      <c r="CZ161" s="247"/>
    </row>
    <row r="162" spans="1:104" s="34" customFormat="1" ht="15" customHeight="1">
      <c r="A162" s="74" t="s">
        <v>79</v>
      </c>
      <c r="B162" s="74"/>
      <c r="C162" s="74"/>
      <c r="D162" s="74"/>
      <c r="E162" s="74"/>
      <c r="F162" s="75" t="s">
        <v>138</v>
      </c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5"/>
      <c r="BZ162" s="75"/>
      <c r="CA162" s="75"/>
      <c r="CB162" s="75"/>
      <c r="CC162" s="75"/>
      <c r="CD162" s="75"/>
      <c r="CE162" s="75"/>
      <c r="CF162" s="75"/>
      <c r="CG162" s="75"/>
      <c r="CH162" s="75"/>
      <c r="CI162" s="75"/>
      <c r="CJ162" s="75"/>
      <c r="CK162" s="75"/>
      <c r="CL162" s="75"/>
      <c r="CM162" s="75"/>
      <c r="CN162" s="75"/>
      <c r="CO162" s="75"/>
      <c r="CP162" s="75"/>
      <c r="CQ162" s="75"/>
      <c r="CR162" s="75"/>
      <c r="CS162" s="75"/>
      <c r="CT162" s="75"/>
      <c r="CU162" s="75"/>
      <c r="CV162" s="75"/>
      <c r="CW162" s="75"/>
      <c r="CX162" s="75"/>
      <c r="CY162" s="75"/>
      <c r="CZ162" s="75"/>
    </row>
    <row r="163" spans="1:104" s="30" customFormat="1" ht="12.75" customHeight="1">
      <c r="A163" s="277"/>
      <c r="B163" s="277"/>
      <c r="C163" s="277"/>
      <c r="D163" s="277"/>
      <c r="E163" s="277"/>
      <c r="F163" s="160" t="s">
        <v>57</v>
      </c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/>
      <c r="AH163" s="160"/>
      <c r="AI163" s="160"/>
      <c r="AJ163" s="160"/>
      <c r="AK163" s="160"/>
      <c r="AL163" s="160"/>
      <c r="AM163" s="160"/>
      <c r="AN163" s="160"/>
      <c r="AO163" s="160"/>
      <c r="AP163" s="160"/>
      <c r="AQ163" s="160"/>
      <c r="AR163" s="160"/>
      <c r="AS163" s="160"/>
      <c r="AT163" s="160"/>
      <c r="AU163" s="160"/>
      <c r="AV163" s="160"/>
      <c r="AW163" s="160"/>
      <c r="AX163" s="160"/>
      <c r="AY163" s="160"/>
      <c r="AZ163" s="160"/>
      <c r="BA163" s="160"/>
      <c r="BB163" s="160"/>
      <c r="BC163" s="160"/>
      <c r="BD163" s="160"/>
      <c r="BE163" s="160"/>
      <c r="BF163" s="160"/>
      <c r="BG163" s="160"/>
      <c r="BH163" s="160"/>
      <c r="BI163" s="160"/>
      <c r="BJ163" s="160"/>
      <c r="BK163" s="160"/>
      <c r="BL163" s="160"/>
      <c r="BM163" s="160"/>
      <c r="BN163" s="160"/>
      <c r="BO163" s="160"/>
      <c r="BP163" s="160"/>
      <c r="BQ163" s="160"/>
      <c r="BR163" s="160"/>
      <c r="BS163" s="160"/>
      <c r="BT163" s="160"/>
      <c r="BU163" s="160"/>
      <c r="BV163" s="160"/>
      <c r="BW163" s="160"/>
      <c r="BX163" s="160"/>
      <c r="BY163" s="160"/>
      <c r="BZ163" s="160"/>
      <c r="CA163" s="160"/>
      <c r="CB163" s="160"/>
      <c r="CC163" s="160"/>
      <c r="CD163" s="160"/>
      <c r="CE163" s="160"/>
      <c r="CF163" s="160"/>
      <c r="CG163" s="160"/>
      <c r="CH163" s="160"/>
      <c r="CI163" s="160"/>
      <c r="CJ163" s="160"/>
      <c r="CK163" s="160"/>
      <c r="CL163" s="160"/>
      <c r="CM163" s="160"/>
      <c r="CN163" s="160"/>
      <c r="CO163" s="160"/>
      <c r="CP163" s="160"/>
      <c r="CQ163" s="160"/>
      <c r="CR163" s="160"/>
      <c r="CS163" s="160"/>
      <c r="CT163" s="160"/>
      <c r="CU163" s="160"/>
      <c r="CV163" s="160"/>
      <c r="CW163" s="160"/>
      <c r="CX163" s="160"/>
      <c r="CY163" s="160"/>
      <c r="CZ163" s="160"/>
    </row>
    <row r="164" spans="1:104" s="57" customFormat="1" ht="33" customHeight="1">
      <c r="A164" s="283">
        <v>1</v>
      </c>
      <c r="B164" s="283"/>
      <c r="C164" s="283"/>
      <c r="D164" s="283"/>
      <c r="E164" s="283"/>
      <c r="F164" s="284" t="s">
        <v>58</v>
      </c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  <c r="AA164" s="284"/>
      <c r="AB164" s="285" t="s">
        <v>59</v>
      </c>
      <c r="AC164" s="285"/>
      <c r="AD164" s="285"/>
      <c r="AE164" s="285"/>
      <c r="AF164" s="285"/>
      <c r="AG164" s="285"/>
      <c r="AH164" s="286" t="s">
        <v>146</v>
      </c>
      <c r="AI164" s="287"/>
      <c r="AJ164" s="287"/>
      <c r="AK164" s="287"/>
      <c r="AL164" s="287"/>
      <c r="AM164" s="287"/>
      <c r="AN164" s="287"/>
      <c r="AO164" s="287"/>
      <c r="AP164" s="287"/>
      <c r="AQ164" s="287"/>
      <c r="AR164" s="288"/>
      <c r="AS164" s="282">
        <v>67295</v>
      </c>
      <c r="AT164" s="282"/>
      <c r="AU164" s="282"/>
      <c r="AV164" s="282"/>
      <c r="AW164" s="282"/>
      <c r="AX164" s="282"/>
      <c r="AY164" s="282"/>
      <c r="AZ164" s="282"/>
      <c r="BA164" s="282"/>
      <c r="BB164" s="282"/>
      <c r="BC164" s="282"/>
      <c r="BD164" s="282"/>
      <c r="BE164" s="282"/>
      <c r="BF164" s="282">
        <f>AS164</f>
        <v>67295</v>
      </c>
      <c r="BG164" s="282"/>
      <c r="BH164" s="282"/>
      <c r="BI164" s="282"/>
      <c r="BJ164" s="282"/>
      <c r="BK164" s="282"/>
      <c r="BL164" s="282"/>
      <c r="BM164" s="282">
        <v>0</v>
      </c>
      <c r="BN164" s="282"/>
      <c r="BO164" s="282"/>
      <c r="BP164" s="282"/>
      <c r="BQ164" s="282"/>
      <c r="BR164" s="282"/>
      <c r="BS164" s="282"/>
      <c r="BT164" s="282"/>
      <c r="BU164" s="282"/>
      <c r="BV164" s="282"/>
      <c r="BW164" s="282"/>
      <c r="BX164" s="282"/>
      <c r="BY164" s="282"/>
      <c r="BZ164" s="282">
        <v>0</v>
      </c>
      <c r="CA164" s="282"/>
      <c r="CB164" s="282"/>
      <c r="CC164" s="282"/>
      <c r="CD164" s="282"/>
      <c r="CE164" s="282"/>
      <c r="CF164" s="282"/>
      <c r="CG164" s="289">
        <v>0</v>
      </c>
      <c r="CH164" s="289"/>
      <c r="CI164" s="289"/>
      <c r="CJ164" s="289"/>
      <c r="CK164" s="289"/>
      <c r="CL164" s="289"/>
      <c r="CM164" s="289"/>
      <c r="CN164" s="289"/>
      <c r="CO164" s="289"/>
      <c r="CP164" s="289"/>
      <c r="CQ164" s="289"/>
      <c r="CR164" s="289"/>
      <c r="CS164" s="289"/>
      <c r="CT164" s="289">
        <v>0</v>
      </c>
      <c r="CU164" s="289"/>
      <c r="CV164" s="289"/>
      <c r="CW164" s="289"/>
      <c r="CX164" s="289"/>
      <c r="CY164" s="289"/>
      <c r="CZ164" s="289"/>
    </row>
    <row r="165" spans="1:104" s="30" customFormat="1" ht="12.75" customHeight="1">
      <c r="A165" s="277"/>
      <c r="B165" s="277"/>
      <c r="C165" s="277"/>
      <c r="D165" s="277"/>
      <c r="E165" s="277"/>
      <c r="F165" s="160" t="s">
        <v>61</v>
      </c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  <c r="AA165" s="160"/>
      <c r="AB165" s="160"/>
      <c r="AC165" s="160"/>
      <c r="AD165" s="160"/>
      <c r="AE165" s="160"/>
      <c r="AF165" s="160"/>
      <c r="AG165" s="160"/>
      <c r="AH165" s="160"/>
      <c r="AI165" s="160"/>
      <c r="AJ165" s="160"/>
      <c r="AK165" s="160"/>
      <c r="AL165" s="160"/>
      <c r="AM165" s="160"/>
      <c r="AN165" s="160"/>
      <c r="AO165" s="160"/>
      <c r="AP165" s="160"/>
      <c r="AQ165" s="160"/>
      <c r="AR165" s="160"/>
      <c r="AS165" s="160"/>
      <c r="AT165" s="160"/>
      <c r="AU165" s="160"/>
      <c r="AV165" s="160"/>
      <c r="AW165" s="160"/>
      <c r="AX165" s="160"/>
      <c r="AY165" s="160"/>
      <c r="AZ165" s="160"/>
      <c r="BA165" s="160"/>
      <c r="BB165" s="160"/>
      <c r="BC165" s="160"/>
      <c r="BD165" s="160"/>
      <c r="BE165" s="160"/>
      <c r="BF165" s="160"/>
      <c r="BG165" s="160"/>
      <c r="BH165" s="160"/>
      <c r="BI165" s="160"/>
      <c r="BJ165" s="160"/>
      <c r="BK165" s="160"/>
      <c r="BL165" s="160"/>
      <c r="BM165" s="160"/>
      <c r="BN165" s="160"/>
      <c r="BO165" s="160"/>
      <c r="BP165" s="160"/>
      <c r="BQ165" s="160"/>
      <c r="BR165" s="160"/>
      <c r="BS165" s="160"/>
      <c r="BT165" s="160"/>
      <c r="BU165" s="160"/>
      <c r="BV165" s="160"/>
      <c r="BW165" s="160"/>
      <c r="BX165" s="160"/>
      <c r="BY165" s="160"/>
      <c r="BZ165" s="160"/>
      <c r="CA165" s="160"/>
      <c r="CB165" s="160"/>
      <c r="CC165" s="160"/>
      <c r="CD165" s="160"/>
      <c r="CE165" s="160"/>
      <c r="CF165" s="160"/>
      <c r="CG165" s="160"/>
      <c r="CH165" s="160"/>
      <c r="CI165" s="160"/>
      <c r="CJ165" s="160"/>
      <c r="CK165" s="160"/>
      <c r="CL165" s="160"/>
      <c r="CM165" s="160"/>
      <c r="CN165" s="160"/>
      <c r="CO165" s="160"/>
      <c r="CP165" s="160"/>
      <c r="CQ165" s="160"/>
      <c r="CR165" s="160"/>
      <c r="CS165" s="160"/>
      <c r="CT165" s="160"/>
      <c r="CU165" s="160"/>
      <c r="CV165" s="160"/>
      <c r="CW165" s="160"/>
      <c r="CX165" s="160"/>
      <c r="CY165" s="160"/>
      <c r="CZ165" s="160"/>
    </row>
    <row r="166" spans="1:104" s="31" customFormat="1" ht="15.6" customHeight="1">
      <c r="A166" s="278">
        <v>1</v>
      </c>
      <c r="B166" s="278"/>
      <c r="C166" s="278"/>
      <c r="D166" s="278"/>
      <c r="E166" s="278"/>
      <c r="F166" s="279" t="s">
        <v>140</v>
      </c>
      <c r="G166" s="279"/>
      <c r="H166" s="279"/>
      <c r="I166" s="279"/>
      <c r="J166" s="279"/>
      <c r="K166" s="279"/>
      <c r="L166" s="279"/>
      <c r="M166" s="279"/>
      <c r="N166" s="279"/>
      <c r="O166" s="279"/>
      <c r="P166" s="279"/>
      <c r="Q166" s="279"/>
      <c r="R166" s="279"/>
      <c r="S166" s="279"/>
      <c r="T166" s="279"/>
      <c r="U166" s="279"/>
      <c r="V166" s="279"/>
      <c r="W166" s="279"/>
      <c r="X166" s="279"/>
      <c r="Y166" s="279"/>
      <c r="Z166" s="279"/>
      <c r="AA166" s="279"/>
      <c r="AB166" s="277" t="s">
        <v>63</v>
      </c>
      <c r="AC166" s="277"/>
      <c r="AD166" s="277"/>
      <c r="AE166" s="277"/>
      <c r="AF166" s="277"/>
      <c r="AG166" s="277"/>
      <c r="AH166" s="277" t="s">
        <v>141</v>
      </c>
      <c r="AI166" s="277"/>
      <c r="AJ166" s="277"/>
      <c r="AK166" s="277"/>
      <c r="AL166" s="277"/>
      <c r="AM166" s="277"/>
      <c r="AN166" s="277"/>
      <c r="AO166" s="277"/>
      <c r="AP166" s="277"/>
      <c r="AQ166" s="277"/>
      <c r="AR166" s="277"/>
      <c r="AS166" s="275">
        <v>1</v>
      </c>
      <c r="AT166" s="275"/>
      <c r="AU166" s="275"/>
      <c r="AV166" s="275"/>
      <c r="AW166" s="275"/>
      <c r="AX166" s="275"/>
      <c r="AY166" s="275"/>
      <c r="AZ166" s="275"/>
      <c r="BA166" s="275"/>
      <c r="BB166" s="275"/>
      <c r="BC166" s="275"/>
      <c r="BD166" s="275"/>
      <c r="BE166" s="275"/>
      <c r="BF166" s="275">
        <f>AS166</f>
        <v>1</v>
      </c>
      <c r="BG166" s="275"/>
      <c r="BH166" s="275"/>
      <c r="BI166" s="275"/>
      <c r="BJ166" s="275"/>
      <c r="BK166" s="275"/>
      <c r="BL166" s="275"/>
      <c r="BM166" s="274">
        <v>0</v>
      </c>
      <c r="BN166" s="274"/>
      <c r="BO166" s="274"/>
      <c r="BP166" s="274"/>
      <c r="BQ166" s="274"/>
      <c r="BR166" s="274"/>
      <c r="BS166" s="274"/>
      <c r="BT166" s="274"/>
      <c r="BU166" s="274"/>
      <c r="BV166" s="274"/>
      <c r="BW166" s="274"/>
      <c r="BX166" s="274"/>
      <c r="BY166" s="274"/>
      <c r="BZ166" s="274">
        <v>0</v>
      </c>
      <c r="CA166" s="274"/>
      <c r="CB166" s="274"/>
      <c r="CC166" s="274"/>
      <c r="CD166" s="274"/>
      <c r="CE166" s="274"/>
      <c r="CF166" s="274"/>
      <c r="CG166" s="276">
        <v>0</v>
      </c>
      <c r="CH166" s="276"/>
      <c r="CI166" s="276"/>
      <c r="CJ166" s="276"/>
      <c r="CK166" s="276"/>
      <c r="CL166" s="276"/>
      <c r="CM166" s="276"/>
      <c r="CN166" s="276"/>
      <c r="CO166" s="276"/>
      <c r="CP166" s="276"/>
      <c r="CQ166" s="276"/>
      <c r="CR166" s="276"/>
      <c r="CS166" s="276"/>
      <c r="CT166" s="276">
        <v>0</v>
      </c>
      <c r="CU166" s="276"/>
      <c r="CV166" s="276"/>
      <c r="CW166" s="276"/>
      <c r="CX166" s="276"/>
      <c r="CY166" s="276"/>
      <c r="CZ166" s="276"/>
    </row>
    <row r="167" spans="1:104" s="30" customFormat="1" ht="12.75" customHeight="1">
      <c r="A167" s="277"/>
      <c r="B167" s="277"/>
      <c r="C167" s="277"/>
      <c r="D167" s="277"/>
      <c r="E167" s="277"/>
      <c r="F167" s="160" t="s">
        <v>65</v>
      </c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60"/>
      <c r="AI167" s="160"/>
      <c r="AJ167" s="160"/>
      <c r="AK167" s="160"/>
      <c r="AL167" s="160"/>
      <c r="AM167" s="160"/>
      <c r="AN167" s="160"/>
      <c r="AO167" s="160"/>
      <c r="AP167" s="160"/>
      <c r="AQ167" s="160"/>
      <c r="AR167" s="160"/>
      <c r="AS167" s="160"/>
      <c r="AT167" s="160"/>
      <c r="AU167" s="160"/>
      <c r="AV167" s="160"/>
      <c r="AW167" s="160"/>
      <c r="AX167" s="160"/>
      <c r="AY167" s="160"/>
      <c r="AZ167" s="160"/>
      <c r="BA167" s="160"/>
      <c r="BB167" s="160"/>
      <c r="BC167" s="160"/>
      <c r="BD167" s="160"/>
      <c r="BE167" s="160"/>
      <c r="BF167" s="160"/>
      <c r="BG167" s="160"/>
      <c r="BH167" s="160"/>
      <c r="BI167" s="160"/>
      <c r="BJ167" s="160"/>
      <c r="BK167" s="160"/>
      <c r="BL167" s="160"/>
      <c r="BM167" s="160"/>
      <c r="BN167" s="160"/>
      <c r="BO167" s="160"/>
      <c r="BP167" s="160"/>
      <c r="BQ167" s="160"/>
      <c r="BR167" s="160"/>
      <c r="BS167" s="160"/>
      <c r="BT167" s="160"/>
      <c r="BU167" s="160"/>
      <c r="BV167" s="160"/>
      <c r="BW167" s="160"/>
      <c r="BX167" s="160"/>
      <c r="BY167" s="160"/>
      <c r="BZ167" s="160"/>
      <c r="CA167" s="160"/>
      <c r="CB167" s="160"/>
      <c r="CC167" s="160"/>
      <c r="CD167" s="160"/>
      <c r="CE167" s="160"/>
      <c r="CF167" s="160"/>
      <c r="CG167" s="160"/>
      <c r="CH167" s="160"/>
      <c r="CI167" s="160"/>
      <c r="CJ167" s="160"/>
      <c r="CK167" s="160"/>
      <c r="CL167" s="160"/>
      <c r="CM167" s="160"/>
      <c r="CN167" s="160"/>
      <c r="CO167" s="160"/>
      <c r="CP167" s="160"/>
      <c r="CQ167" s="160"/>
      <c r="CR167" s="160"/>
      <c r="CS167" s="160"/>
      <c r="CT167" s="160"/>
      <c r="CU167" s="160"/>
      <c r="CV167" s="160"/>
      <c r="CW167" s="160"/>
      <c r="CX167" s="160"/>
      <c r="CY167" s="160"/>
      <c r="CZ167" s="160"/>
    </row>
    <row r="168" spans="1:104" s="31" customFormat="1" ht="12.75" customHeight="1">
      <c r="A168" s="278">
        <v>1</v>
      </c>
      <c r="B168" s="278"/>
      <c r="C168" s="278"/>
      <c r="D168" s="278"/>
      <c r="E168" s="278"/>
      <c r="F168" s="279" t="s">
        <v>142</v>
      </c>
      <c r="G168" s="279"/>
      <c r="H168" s="279"/>
      <c r="I168" s="279"/>
      <c r="J168" s="279"/>
      <c r="K168" s="279"/>
      <c r="L168" s="279"/>
      <c r="M168" s="279"/>
      <c r="N168" s="279"/>
      <c r="O168" s="279"/>
      <c r="P168" s="279"/>
      <c r="Q168" s="279"/>
      <c r="R168" s="279"/>
      <c r="S168" s="279"/>
      <c r="T168" s="279"/>
      <c r="U168" s="279"/>
      <c r="V168" s="279"/>
      <c r="W168" s="279"/>
      <c r="X168" s="279"/>
      <c r="Y168" s="279"/>
      <c r="Z168" s="279"/>
      <c r="AA168" s="279"/>
      <c r="AB168" s="277" t="s">
        <v>59</v>
      </c>
      <c r="AC168" s="277"/>
      <c r="AD168" s="277"/>
      <c r="AE168" s="277"/>
      <c r="AF168" s="277"/>
      <c r="AG168" s="277"/>
      <c r="AH168" s="277" t="s">
        <v>67</v>
      </c>
      <c r="AI168" s="277"/>
      <c r="AJ168" s="277"/>
      <c r="AK168" s="277"/>
      <c r="AL168" s="277"/>
      <c r="AM168" s="277"/>
      <c r="AN168" s="277"/>
      <c r="AO168" s="277"/>
      <c r="AP168" s="277"/>
      <c r="AQ168" s="277"/>
      <c r="AR168" s="277"/>
      <c r="AS168" s="275">
        <f>AS164/AS166</f>
        <v>67295</v>
      </c>
      <c r="AT168" s="275"/>
      <c r="AU168" s="275"/>
      <c r="AV168" s="275"/>
      <c r="AW168" s="275"/>
      <c r="AX168" s="275"/>
      <c r="AY168" s="275"/>
      <c r="AZ168" s="275"/>
      <c r="BA168" s="275"/>
      <c r="BB168" s="275"/>
      <c r="BC168" s="275"/>
      <c r="BD168" s="275"/>
      <c r="BE168" s="275"/>
      <c r="BF168" s="275">
        <f>BF164/BF166</f>
        <v>67295</v>
      </c>
      <c r="BG168" s="275"/>
      <c r="BH168" s="275"/>
      <c r="BI168" s="275"/>
      <c r="BJ168" s="275"/>
      <c r="BK168" s="275"/>
      <c r="BL168" s="275"/>
      <c r="BM168" s="275">
        <v>0</v>
      </c>
      <c r="BN168" s="275"/>
      <c r="BO168" s="275"/>
      <c r="BP168" s="275"/>
      <c r="BQ168" s="275"/>
      <c r="BR168" s="275"/>
      <c r="BS168" s="275"/>
      <c r="BT168" s="275"/>
      <c r="BU168" s="275"/>
      <c r="BV168" s="275"/>
      <c r="BW168" s="275"/>
      <c r="BX168" s="275"/>
      <c r="BY168" s="275"/>
      <c r="BZ168" s="275">
        <v>0</v>
      </c>
      <c r="CA168" s="275"/>
      <c r="CB168" s="275"/>
      <c r="CC168" s="275"/>
      <c r="CD168" s="275"/>
      <c r="CE168" s="275"/>
      <c r="CF168" s="275"/>
      <c r="CG168" s="276">
        <v>0</v>
      </c>
      <c r="CH168" s="276"/>
      <c r="CI168" s="276"/>
      <c r="CJ168" s="276"/>
      <c r="CK168" s="276"/>
      <c r="CL168" s="276"/>
      <c r="CM168" s="276"/>
      <c r="CN168" s="276"/>
      <c r="CO168" s="276"/>
      <c r="CP168" s="276"/>
      <c r="CQ168" s="276"/>
      <c r="CR168" s="276"/>
      <c r="CS168" s="276"/>
      <c r="CT168" s="276">
        <v>0</v>
      </c>
      <c r="CU168" s="276"/>
      <c r="CV168" s="276"/>
      <c r="CW168" s="276"/>
      <c r="CX168" s="276"/>
      <c r="CY168" s="276"/>
      <c r="CZ168" s="276"/>
    </row>
    <row r="169" spans="1:104" s="30" customFormat="1" ht="12.75" customHeight="1">
      <c r="A169" s="277"/>
      <c r="B169" s="277"/>
      <c r="C169" s="277"/>
      <c r="D169" s="277"/>
      <c r="E169" s="277"/>
      <c r="F169" s="160" t="s">
        <v>68</v>
      </c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  <c r="AA169" s="160"/>
      <c r="AB169" s="160"/>
      <c r="AC169" s="160"/>
      <c r="AD169" s="160"/>
      <c r="AE169" s="160"/>
      <c r="AF169" s="160"/>
      <c r="AG169" s="160"/>
      <c r="AH169" s="160"/>
      <c r="AI169" s="160"/>
      <c r="AJ169" s="160"/>
      <c r="AK169" s="160"/>
      <c r="AL169" s="160"/>
      <c r="AM169" s="160"/>
      <c r="AN169" s="160"/>
      <c r="AO169" s="160"/>
      <c r="AP169" s="160"/>
      <c r="AQ169" s="160"/>
      <c r="AR169" s="160"/>
      <c r="AS169" s="160"/>
      <c r="AT169" s="160"/>
      <c r="AU169" s="160"/>
      <c r="AV169" s="160"/>
      <c r="AW169" s="160"/>
      <c r="AX169" s="160"/>
      <c r="AY169" s="160"/>
      <c r="AZ169" s="160"/>
      <c r="BA169" s="160"/>
      <c r="BB169" s="160"/>
      <c r="BC169" s="160"/>
      <c r="BD169" s="160"/>
      <c r="BE169" s="160"/>
      <c r="BF169" s="160"/>
      <c r="BG169" s="160"/>
      <c r="BH169" s="160"/>
      <c r="BI169" s="160"/>
      <c r="BJ169" s="160"/>
      <c r="BK169" s="160"/>
      <c r="BL169" s="160"/>
      <c r="BM169" s="160"/>
      <c r="BN169" s="160"/>
      <c r="BO169" s="160"/>
      <c r="BP169" s="160"/>
      <c r="BQ169" s="160"/>
      <c r="BR169" s="160"/>
      <c r="BS169" s="160"/>
      <c r="BT169" s="160"/>
      <c r="BU169" s="160"/>
      <c r="BV169" s="160"/>
      <c r="BW169" s="160"/>
      <c r="BX169" s="160"/>
      <c r="BY169" s="160"/>
      <c r="BZ169" s="160"/>
      <c r="CA169" s="160"/>
      <c r="CB169" s="160"/>
      <c r="CC169" s="160"/>
      <c r="CD169" s="160"/>
      <c r="CE169" s="160"/>
      <c r="CF169" s="160"/>
      <c r="CG169" s="160"/>
      <c r="CH169" s="160"/>
      <c r="CI169" s="160"/>
      <c r="CJ169" s="160"/>
      <c r="CK169" s="160"/>
      <c r="CL169" s="160"/>
      <c r="CM169" s="160"/>
      <c r="CN169" s="160"/>
      <c r="CO169" s="160"/>
      <c r="CP169" s="160"/>
      <c r="CQ169" s="160"/>
      <c r="CR169" s="160"/>
      <c r="CS169" s="160"/>
      <c r="CT169" s="160"/>
      <c r="CU169" s="160"/>
      <c r="CV169" s="160"/>
      <c r="CW169" s="160"/>
      <c r="CX169" s="160"/>
      <c r="CY169" s="160"/>
      <c r="CZ169" s="160"/>
    </row>
    <row r="170" spans="1:104" s="31" customFormat="1" ht="24" customHeight="1">
      <c r="A170" s="278">
        <v>1</v>
      </c>
      <c r="B170" s="278"/>
      <c r="C170" s="278"/>
      <c r="D170" s="278"/>
      <c r="E170" s="278"/>
      <c r="F170" s="279" t="s">
        <v>143</v>
      </c>
      <c r="G170" s="279"/>
      <c r="H170" s="279"/>
      <c r="I170" s="279"/>
      <c r="J170" s="279"/>
      <c r="K170" s="279"/>
      <c r="L170" s="279"/>
      <c r="M170" s="279"/>
      <c r="N170" s="279"/>
      <c r="O170" s="279"/>
      <c r="P170" s="279"/>
      <c r="Q170" s="279"/>
      <c r="R170" s="279"/>
      <c r="S170" s="279"/>
      <c r="T170" s="279"/>
      <c r="U170" s="279"/>
      <c r="V170" s="279"/>
      <c r="W170" s="279"/>
      <c r="X170" s="279"/>
      <c r="Y170" s="279"/>
      <c r="Z170" s="279"/>
      <c r="AA170" s="279"/>
      <c r="AB170" s="277" t="s">
        <v>70</v>
      </c>
      <c r="AC170" s="277"/>
      <c r="AD170" s="277"/>
      <c r="AE170" s="277"/>
      <c r="AF170" s="277"/>
      <c r="AG170" s="277"/>
      <c r="AH170" s="277" t="s">
        <v>67</v>
      </c>
      <c r="AI170" s="277"/>
      <c r="AJ170" s="277"/>
      <c r="AK170" s="277"/>
      <c r="AL170" s="277"/>
      <c r="AM170" s="277"/>
      <c r="AN170" s="277"/>
      <c r="AO170" s="277"/>
      <c r="AP170" s="277"/>
      <c r="AQ170" s="277"/>
      <c r="AR170" s="277"/>
      <c r="AS170" s="280" t="s">
        <v>177</v>
      </c>
      <c r="AT170" s="280"/>
      <c r="AU170" s="280"/>
      <c r="AV170" s="280"/>
      <c r="AW170" s="280"/>
      <c r="AX170" s="280"/>
      <c r="AY170" s="280"/>
      <c r="AZ170" s="276"/>
      <c r="BA170" s="276"/>
      <c r="BB170" s="276"/>
      <c r="BC170" s="276"/>
      <c r="BD170" s="276"/>
      <c r="BE170" s="276"/>
      <c r="BF170" s="280" t="s">
        <v>177</v>
      </c>
      <c r="BG170" s="280"/>
      <c r="BH170" s="280"/>
      <c r="BI170" s="280"/>
      <c r="BJ170" s="280"/>
      <c r="BK170" s="280"/>
      <c r="BL170" s="280"/>
      <c r="BM170" s="281">
        <v>0</v>
      </c>
      <c r="BN170" s="281"/>
      <c r="BO170" s="281"/>
      <c r="BP170" s="281"/>
      <c r="BQ170" s="281"/>
      <c r="BR170" s="281"/>
      <c r="BS170" s="281"/>
      <c r="BT170" s="281"/>
      <c r="BU170" s="281"/>
      <c r="BV170" s="281"/>
      <c r="BW170" s="281"/>
      <c r="BX170" s="281"/>
      <c r="BY170" s="281"/>
      <c r="BZ170" s="281">
        <v>0</v>
      </c>
      <c r="CA170" s="281"/>
      <c r="CB170" s="281"/>
      <c r="CC170" s="281"/>
      <c r="CD170" s="281"/>
      <c r="CE170" s="281"/>
      <c r="CF170" s="281"/>
      <c r="CG170" s="276">
        <v>0</v>
      </c>
      <c r="CH170" s="276"/>
      <c r="CI170" s="276"/>
      <c r="CJ170" s="276"/>
      <c r="CK170" s="276"/>
      <c r="CL170" s="276"/>
      <c r="CM170" s="276"/>
      <c r="CN170" s="276"/>
      <c r="CO170" s="276"/>
      <c r="CP170" s="276"/>
      <c r="CQ170" s="276"/>
      <c r="CR170" s="276"/>
      <c r="CS170" s="276"/>
      <c r="CT170" s="276">
        <v>0</v>
      </c>
      <c r="CU170" s="276"/>
      <c r="CV170" s="276"/>
      <c r="CW170" s="276"/>
      <c r="CX170" s="276"/>
      <c r="CY170" s="276"/>
      <c r="CZ170" s="276"/>
    </row>
    <row r="171" spans="1:104" s="20" customFormat="1" ht="12.75" hidden="1" customHeight="1">
      <c r="A171" s="291" t="s">
        <v>87</v>
      </c>
      <c r="B171" s="291"/>
      <c r="C171" s="291"/>
      <c r="D171" s="291"/>
      <c r="E171" s="291"/>
      <c r="F171" s="290" t="s">
        <v>131</v>
      </c>
      <c r="G171" s="290"/>
      <c r="H171" s="290"/>
      <c r="I171" s="290"/>
      <c r="J171" s="290"/>
      <c r="K171" s="290"/>
      <c r="L171" s="290"/>
      <c r="M171" s="290"/>
      <c r="N171" s="290"/>
      <c r="O171" s="290"/>
      <c r="P171" s="290"/>
      <c r="Q171" s="290"/>
      <c r="R171" s="290"/>
      <c r="S171" s="290"/>
      <c r="T171" s="290"/>
      <c r="U171" s="290"/>
      <c r="V171" s="290"/>
      <c r="W171" s="290"/>
      <c r="X171" s="290"/>
      <c r="Y171" s="290"/>
      <c r="Z171" s="290"/>
      <c r="AA171" s="290"/>
      <c r="AB171" s="290"/>
      <c r="AC171" s="290"/>
      <c r="AD171" s="290"/>
      <c r="AE171" s="290"/>
      <c r="AF171" s="290"/>
      <c r="AG171" s="290"/>
      <c r="AH171" s="290"/>
      <c r="AI171" s="290"/>
      <c r="AJ171" s="290"/>
      <c r="AK171" s="290"/>
      <c r="AL171" s="290"/>
      <c r="AM171" s="290"/>
      <c r="AN171" s="290"/>
      <c r="AO171" s="290"/>
      <c r="AP171" s="290"/>
      <c r="AQ171" s="290"/>
      <c r="AR171" s="290"/>
      <c r="AS171" s="290"/>
      <c r="AT171" s="290"/>
      <c r="AU171" s="290"/>
      <c r="AV171" s="290"/>
      <c r="AW171" s="290"/>
      <c r="AX171" s="290"/>
      <c r="AY171" s="290"/>
      <c r="AZ171" s="290"/>
      <c r="BA171" s="290"/>
      <c r="BB171" s="290"/>
      <c r="BC171" s="290"/>
      <c r="BD171" s="290"/>
      <c r="BE171" s="290"/>
      <c r="BF171" s="290"/>
      <c r="BG171" s="290"/>
      <c r="BH171" s="290"/>
      <c r="BI171" s="290"/>
      <c r="BJ171" s="290"/>
      <c r="BK171" s="290"/>
      <c r="BL171" s="290"/>
      <c r="BM171" s="290"/>
      <c r="BN171" s="290"/>
      <c r="BO171" s="290"/>
      <c r="BP171" s="290"/>
      <c r="BQ171" s="290"/>
      <c r="BR171" s="290"/>
      <c r="BS171" s="290"/>
      <c r="BT171" s="290"/>
      <c r="BU171" s="290"/>
      <c r="BV171" s="290"/>
      <c r="BW171" s="290"/>
      <c r="BX171" s="290"/>
      <c r="BY171" s="290"/>
      <c r="BZ171" s="290"/>
      <c r="CA171" s="290"/>
      <c r="CB171" s="290"/>
      <c r="CC171" s="290"/>
      <c r="CD171" s="290"/>
      <c r="CE171" s="290"/>
      <c r="CF171" s="290"/>
      <c r="CG171" s="290"/>
      <c r="CH171" s="290"/>
      <c r="CI171" s="290"/>
      <c r="CJ171" s="290"/>
      <c r="CK171" s="290"/>
      <c r="CL171" s="290"/>
      <c r="CM171" s="290"/>
      <c r="CN171" s="290"/>
      <c r="CO171" s="290"/>
      <c r="CP171" s="290"/>
      <c r="CQ171" s="290"/>
      <c r="CR171" s="290"/>
      <c r="CS171" s="290"/>
      <c r="CT171" s="290"/>
      <c r="CU171" s="290"/>
      <c r="CV171" s="290"/>
      <c r="CW171" s="290"/>
      <c r="CX171" s="290"/>
      <c r="CY171" s="290"/>
      <c r="CZ171" s="290"/>
    </row>
    <row r="172" spans="1:104" s="15" customFormat="1" ht="12.75" hidden="1" customHeight="1">
      <c r="A172" s="76"/>
      <c r="B172" s="76"/>
      <c r="C172" s="76"/>
      <c r="D172" s="76"/>
      <c r="E172" s="76"/>
      <c r="F172" s="160" t="s">
        <v>57</v>
      </c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  <c r="AN172" s="160"/>
      <c r="AO172" s="160"/>
      <c r="AP172" s="160"/>
      <c r="AQ172" s="160"/>
      <c r="AR172" s="160"/>
      <c r="AS172" s="160"/>
      <c r="AT172" s="160"/>
      <c r="AU172" s="160"/>
      <c r="AV172" s="160"/>
      <c r="AW172" s="160"/>
      <c r="AX172" s="160"/>
      <c r="AY172" s="160"/>
      <c r="AZ172" s="160"/>
      <c r="BA172" s="160"/>
      <c r="BB172" s="160"/>
      <c r="BC172" s="160"/>
      <c r="BD172" s="160"/>
      <c r="BE172" s="160"/>
      <c r="BF172" s="160"/>
      <c r="BG172" s="160"/>
      <c r="BH172" s="160"/>
      <c r="BI172" s="160"/>
      <c r="BJ172" s="160"/>
      <c r="BK172" s="160"/>
      <c r="BL172" s="160"/>
      <c r="BM172" s="160"/>
      <c r="BN172" s="160"/>
      <c r="BO172" s="160"/>
      <c r="BP172" s="160"/>
      <c r="BQ172" s="160"/>
      <c r="BR172" s="160"/>
      <c r="BS172" s="160"/>
      <c r="BT172" s="160"/>
      <c r="BU172" s="160"/>
      <c r="BV172" s="160"/>
      <c r="BW172" s="160"/>
      <c r="BX172" s="160"/>
      <c r="BY172" s="160"/>
      <c r="BZ172" s="160"/>
      <c r="CA172" s="160"/>
      <c r="CB172" s="160"/>
      <c r="CC172" s="160"/>
      <c r="CD172" s="160"/>
      <c r="CE172" s="160"/>
      <c r="CF172" s="160"/>
      <c r="CG172" s="160"/>
      <c r="CH172" s="160"/>
      <c r="CI172" s="160"/>
      <c r="CJ172" s="160"/>
      <c r="CK172" s="160"/>
      <c r="CL172" s="160"/>
      <c r="CM172" s="160"/>
      <c r="CN172" s="160"/>
      <c r="CO172" s="160"/>
      <c r="CP172" s="160"/>
      <c r="CQ172" s="160"/>
      <c r="CR172" s="160"/>
      <c r="CS172" s="160"/>
      <c r="CT172" s="160"/>
      <c r="CU172" s="160"/>
      <c r="CV172" s="160"/>
      <c r="CW172" s="160"/>
      <c r="CX172" s="160"/>
      <c r="CY172" s="160"/>
      <c r="CZ172" s="160"/>
    </row>
    <row r="173" spans="1:104" s="21" customFormat="1" ht="12.75" hidden="1" customHeight="1">
      <c r="A173" s="269">
        <v>1</v>
      </c>
      <c r="B173" s="269"/>
      <c r="C173" s="269"/>
      <c r="D173" s="269"/>
      <c r="E173" s="269"/>
      <c r="F173" s="66" t="s">
        <v>83</v>
      </c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76" t="s">
        <v>59</v>
      </c>
      <c r="AC173" s="76"/>
      <c r="AD173" s="76"/>
      <c r="AE173" s="76"/>
      <c r="AF173" s="76"/>
      <c r="AG173" s="76"/>
      <c r="AH173" s="76" t="s">
        <v>60</v>
      </c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103"/>
      <c r="AT173" s="103"/>
      <c r="AU173" s="103"/>
      <c r="AV173" s="103"/>
      <c r="AW173" s="103"/>
      <c r="AX173" s="103"/>
      <c r="AY173" s="103"/>
      <c r="AZ173" s="270"/>
      <c r="BA173" s="270"/>
      <c r="BB173" s="270"/>
      <c r="BC173" s="270"/>
      <c r="BD173" s="270"/>
      <c r="BE173" s="270"/>
      <c r="BF173" s="270"/>
      <c r="BG173" s="270"/>
      <c r="BH173" s="270"/>
      <c r="BI173" s="270"/>
      <c r="BJ173" s="270"/>
      <c r="BK173" s="270"/>
      <c r="BL173" s="270"/>
      <c r="BM173" s="103"/>
      <c r="BN173" s="103"/>
      <c r="BO173" s="103"/>
      <c r="BP173" s="103"/>
      <c r="BQ173" s="103"/>
      <c r="BR173" s="103"/>
      <c r="BS173" s="103"/>
      <c r="BT173" s="270"/>
      <c r="BU173" s="270"/>
      <c r="BV173" s="270"/>
      <c r="BW173" s="270"/>
      <c r="BX173" s="270"/>
      <c r="BY173" s="270"/>
      <c r="BZ173" s="270"/>
      <c r="CA173" s="270"/>
      <c r="CB173" s="270"/>
      <c r="CC173" s="270"/>
      <c r="CD173" s="270"/>
      <c r="CE173" s="270"/>
      <c r="CF173" s="270"/>
      <c r="CG173" s="103"/>
      <c r="CH173" s="103"/>
      <c r="CI173" s="103"/>
      <c r="CJ173" s="103"/>
      <c r="CK173" s="103"/>
      <c r="CL173" s="103"/>
      <c r="CM173" s="103"/>
      <c r="CN173" s="270"/>
      <c r="CO173" s="270"/>
      <c r="CP173" s="270"/>
      <c r="CQ173" s="270"/>
      <c r="CR173" s="270"/>
      <c r="CS173" s="270"/>
      <c r="CT173" s="270"/>
      <c r="CU173" s="270"/>
      <c r="CV173" s="270"/>
      <c r="CW173" s="270"/>
      <c r="CX173" s="270"/>
      <c r="CY173" s="270"/>
      <c r="CZ173" s="270"/>
    </row>
    <row r="174" spans="1:104" s="15" customFormat="1" ht="12.75" hidden="1" customHeight="1">
      <c r="A174" s="76"/>
      <c r="B174" s="76"/>
      <c r="C174" s="76"/>
      <c r="D174" s="76"/>
      <c r="E174" s="76"/>
      <c r="F174" s="160" t="s">
        <v>61</v>
      </c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0"/>
      <c r="BB174" s="160"/>
      <c r="BC174" s="160"/>
      <c r="BD174" s="160"/>
      <c r="BE174" s="160"/>
      <c r="BF174" s="160"/>
      <c r="BG174" s="160"/>
      <c r="BH174" s="160"/>
      <c r="BI174" s="160"/>
      <c r="BJ174" s="160"/>
      <c r="BK174" s="160"/>
      <c r="BL174" s="160"/>
      <c r="BM174" s="160"/>
      <c r="BN174" s="160"/>
      <c r="BO174" s="160"/>
      <c r="BP174" s="160"/>
      <c r="BQ174" s="160"/>
      <c r="BR174" s="160"/>
      <c r="BS174" s="160"/>
      <c r="BT174" s="160"/>
      <c r="BU174" s="160"/>
      <c r="BV174" s="160"/>
      <c r="BW174" s="160"/>
      <c r="BX174" s="160"/>
      <c r="BY174" s="160"/>
      <c r="BZ174" s="160"/>
      <c r="CA174" s="160"/>
      <c r="CB174" s="160"/>
      <c r="CC174" s="160"/>
      <c r="CD174" s="160"/>
      <c r="CE174" s="160"/>
      <c r="CF174" s="160"/>
      <c r="CG174" s="160"/>
      <c r="CH174" s="160"/>
      <c r="CI174" s="160"/>
      <c r="CJ174" s="160"/>
      <c r="CK174" s="160"/>
      <c r="CL174" s="160"/>
      <c r="CM174" s="160"/>
      <c r="CN174" s="160"/>
      <c r="CO174" s="160"/>
      <c r="CP174" s="160"/>
      <c r="CQ174" s="160"/>
      <c r="CR174" s="160"/>
      <c r="CS174" s="160"/>
      <c r="CT174" s="160"/>
      <c r="CU174" s="160"/>
      <c r="CV174" s="160"/>
      <c r="CW174" s="160"/>
      <c r="CX174" s="160"/>
      <c r="CY174" s="160"/>
      <c r="CZ174" s="160"/>
    </row>
    <row r="175" spans="1:104" s="21" customFormat="1" ht="12.75" hidden="1" customHeight="1">
      <c r="A175" s="269">
        <v>1</v>
      </c>
      <c r="B175" s="269"/>
      <c r="C175" s="269"/>
      <c r="D175" s="269"/>
      <c r="E175" s="269"/>
      <c r="F175" s="66" t="s">
        <v>84</v>
      </c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76" t="s">
        <v>63</v>
      </c>
      <c r="AC175" s="76"/>
      <c r="AD175" s="76"/>
      <c r="AE175" s="76"/>
      <c r="AF175" s="76"/>
      <c r="AG175" s="76"/>
      <c r="AH175" s="76" t="s">
        <v>60</v>
      </c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103"/>
      <c r="AT175" s="103"/>
      <c r="AU175" s="103"/>
      <c r="AV175" s="103"/>
      <c r="AW175" s="103"/>
      <c r="AX175" s="103"/>
      <c r="AY175" s="103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3"/>
      <c r="BN175" s="103"/>
      <c r="BO175" s="103"/>
      <c r="BP175" s="103"/>
      <c r="BQ175" s="103"/>
      <c r="BR175" s="103"/>
      <c r="BS175" s="103"/>
      <c r="BT175" s="104"/>
      <c r="BU175" s="104"/>
      <c r="BV175" s="104"/>
      <c r="BW175" s="104"/>
      <c r="BX175" s="104"/>
      <c r="BY175" s="104"/>
      <c r="BZ175" s="104"/>
      <c r="CA175" s="104"/>
      <c r="CB175" s="104"/>
      <c r="CC175" s="104"/>
      <c r="CD175" s="104"/>
      <c r="CE175" s="104"/>
      <c r="CF175" s="104"/>
      <c r="CG175" s="103"/>
      <c r="CH175" s="103"/>
      <c r="CI175" s="103"/>
      <c r="CJ175" s="103"/>
      <c r="CK175" s="103"/>
      <c r="CL175" s="103"/>
      <c r="CM175" s="103"/>
      <c r="CN175" s="104"/>
      <c r="CO175" s="104"/>
      <c r="CP175" s="104"/>
      <c r="CQ175" s="104"/>
      <c r="CR175" s="104"/>
      <c r="CS175" s="104"/>
      <c r="CT175" s="104"/>
      <c r="CU175" s="104"/>
      <c r="CV175" s="104"/>
      <c r="CW175" s="104"/>
      <c r="CX175" s="104"/>
      <c r="CY175" s="104"/>
      <c r="CZ175" s="104"/>
    </row>
    <row r="176" spans="1:104" s="15" customFormat="1" ht="12.75" hidden="1" customHeight="1">
      <c r="A176" s="76"/>
      <c r="B176" s="76"/>
      <c r="C176" s="76"/>
      <c r="D176" s="76"/>
      <c r="E176" s="76"/>
      <c r="F176" s="160" t="s">
        <v>65</v>
      </c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0"/>
      <c r="AT176" s="160"/>
      <c r="AU176" s="160"/>
      <c r="AV176" s="160"/>
      <c r="AW176" s="160"/>
      <c r="AX176" s="160"/>
      <c r="AY176" s="160"/>
      <c r="AZ176" s="160"/>
      <c r="BA176" s="160"/>
      <c r="BB176" s="160"/>
      <c r="BC176" s="160"/>
      <c r="BD176" s="160"/>
      <c r="BE176" s="160"/>
      <c r="BF176" s="160"/>
      <c r="BG176" s="160"/>
      <c r="BH176" s="160"/>
      <c r="BI176" s="160"/>
      <c r="BJ176" s="160"/>
      <c r="BK176" s="160"/>
      <c r="BL176" s="160"/>
      <c r="BM176" s="160"/>
      <c r="BN176" s="160"/>
      <c r="BO176" s="160"/>
      <c r="BP176" s="160"/>
      <c r="BQ176" s="160"/>
      <c r="BR176" s="160"/>
      <c r="BS176" s="160"/>
      <c r="BT176" s="160"/>
      <c r="BU176" s="160"/>
      <c r="BV176" s="160"/>
      <c r="BW176" s="160"/>
      <c r="BX176" s="160"/>
      <c r="BY176" s="160"/>
      <c r="BZ176" s="160"/>
      <c r="CA176" s="160"/>
      <c r="CB176" s="160"/>
      <c r="CC176" s="160"/>
      <c r="CD176" s="160"/>
      <c r="CE176" s="160"/>
      <c r="CF176" s="160"/>
      <c r="CG176" s="160"/>
      <c r="CH176" s="160"/>
      <c r="CI176" s="160"/>
      <c r="CJ176" s="160"/>
      <c r="CK176" s="160"/>
      <c r="CL176" s="160"/>
      <c r="CM176" s="160"/>
      <c r="CN176" s="160"/>
      <c r="CO176" s="160"/>
      <c r="CP176" s="160"/>
      <c r="CQ176" s="160"/>
      <c r="CR176" s="160"/>
      <c r="CS176" s="160"/>
      <c r="CT176" s="160"/>
      <c r="CU176" s="160"/>
      <c r="CV176" s="160"/>
      <c r="CW176" s="160"/>
      <c r="CX176" s="160"/>
      <c r="CY176" s="160"/>
      <c r="CZ176" s="160"/>
    </row>
    <row r="177" spans="1:106" s="21" customFormat="1" ht="12.75" hidden="1" customHeight="1">
      <c r="A177" s="269">
        <v>1</v>
      </c>
      <c r="B177" s="269"/>
      <c r="C177" s="269"/>
      <c r="D177" s="269"/>
      <c r="E177" s="269"/>
      <c r="F177" s="66" t="s">
        <v>85</v>
      </c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76" t="s">
        <v>59</v>
      </c>
      <c r="AC177" s="76"/>
      <c r="AD177" s="76"/>
      <c r="AE177" s="76"/>
      <c r="AF177" s="76"/>
      <c r="AG177" s="76"/>
      <c r="AH177" s="76" t="s">
        <v>67</v>
      </c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103"/>
      <c r="AT177" s="103"/>
      <c r="AU177" s="103"/>
      <c r="AV177" s="103"/>
      <c r="AW177" s="103"/>
      <c r="AX177" s="103"/>
      <c r="AY177" s="103"/>
      <c r="AZ177" s="270"/>
      <c r="BA177" s="270"/>
      <c r="BB177" s="270"/>
      <c r="BC177" s="270"/>
      <c r="BD177" s="270"/>
      <c r="BE177" s="270"/>
      <c r="BF177" s="270"/>
      <c r="BG177" s="270"/>
      <c r="BH177" s="270"/>
      <c r="BI177" s="270"/>
      <c r="BJ177" s="270"/>
      <c r="BK177" s="270"/>
      <c r="BL177" s="270"/>
      <c r="BM177" s="103"/>
      <c r="BN177" s="103"/>
      <c r="BO177" s="103"/>
      <c r="BP177" s="103"/>
      <c r="BQ177" s="103"/>
      <c r="BR177" s="103"/>
      <c r="BS177" s="103"/>
      <c r="BT177" s="270"/>
      <c r="BU177" s="270"/>
      <c r="BV177" s="270"/>
      <c r="BW177" s="270"/>
      <c r="BX177" s="270"/>
      <c r="BY177" s="270"/>
      <c r="BZ177" s="270"/>
      <c r="CA177" s="270"/>
      <c r="CB177" s="270"/>
      <c r="CC177" s="270"/>
      <c r="CD177" s="270"/>
      <c r="CE177" s="270"/>
      <c r="CF177" s="270"/>
      <c r="CG177" s="103"/>
      <c r="CH177" s="103"/>
      <c r="CI177" s="103"/>
      <c r="CJ177" s="103"/>
      <c r="CK177" s="103"/>
      <c r="CL177" s="103"/>
      <c r="CM177" s="103"/>
      <c r="CN177" s="270"/>
      <c r="CO177" s="270"/>
      <c r="CP177" s="270"/>
      <c r="CQ177" s="270"/>
      <c r="CR177" s="270"/>
      <c r="CS177" s="270"/>
      <c r="CT177" s="270"/>
      <c r="CU177" s="270"/>
      <c r="CV177" s="270"/>
      <c r="CW177" s="270"/>
      <c r="CX177" s="270"/>
      <c r="CY177" s="270"/>
      <c r="CZ177" s="270"/>
    </row>
    <row r="178" spans="1:106" s="15" customFormat="1" ht="12.75" hidden="1" customHeight="1">
      <c r="A178" s="76"/>
      <c r="B178" s="76"/>
      <c r="C178" s="76"/>
      <c r="D178" s="76"/>
      <c r="E178" s="76"/>
      <c r="F178" s="160" t="s">
        <v>68</v>
      </c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  <c r="AA178" s="160"/>
      <c r="AB178" s="160"/>
      <c r="AC178" s="160"/>
      <c r="AD178" s="160"/>
      <c r="AE178" s="160"/>
      <c r="AF178" s="160"/>
      <c r="AG178" s="160"/>
      <c r="AH178" s="160"/>
      <c r="AI178" s="160"/>
      <c r="AJ178" s="160"/>
      <c r="AK178" s="160"/>
      <c r="AL178" s="160"/>
      <c r="AM178" s="160"/>
      <c r="AN178" s="160"/>
      <c r="AO178" s="160"/>
      <c r="AP178" s="160"/>
      <c r="AQ178" s="160"/>
      <c r="AR178" s="160"/>
      <c r="AS178" s="160"/>
      <c r="AT178" s="160"/>
      <c r="AU178" s="160"/>
      <c r="AV178" s="160"/>
      <c r="AW178" s="160"/>
      <c r="AX178" s="160"/>
      <c r="AY178" s="160"/>
      <c r="AZ178" s="160"/>
      <c r="BA178" s="160"/>
      <c r="BB178" s="160"/>
      <c r="BC178" s="160"/>
      <c r="BD178" s="160"/>
      <c r="BE178" s="160"/>
      <c r="BF178" s="160"/>
      <c r="BG178" s="160"/>
      <c r="BH178" s="160"/>
      <c r="BI178" s="160"/>
      <c r="BJ178" s="160"/>
      <c r="BK178" s="160"/>
      <c r="BL178" s="160"/>
      <c r="BM178" s="160"/>
      <c r="BN178" s="160"/>
      <c r="BO178" s="160"/>
      <c r="BP178" s="160"/>
      <c r="BQ178" s="160"/>
      <c r="BR178" s="160"/>
      <c r="BS178" s="160"/>
      <c r="BT178" s="160"/>
      <c r="BU178" s="160"/>
      <c r="BV178" s="160"/>
      <c r="BW178" s="160"/>
      <c r="BX178" s="160"/>
      <c r="BY178" s="160"/>
      <c r="BZ178" s="160"/>
      <c r="CA178" s="160"/>
      <c r="CB178" s="160"/>
      <c r="CC178" s="160"/>
      <c r="CD178" s="160"/>
      <c r="CE178" s="160"/>
      <c r="CF178" s="160"/>
      <c r="CG178" s="160"/>
      <c r="CH178" s="160"/>
      <c r="CI178" s="160"/>
      <c r="CJ178" s="160"/>
      <c r="CK178" s="160"/>
      <c r="CL178" s="160"/>
      <c r="CM178" s="160"/>
      <c r="CN178" s="160"/>
      <c r="CO178" s="160"/>
      <c r="CP178" s="160"/>
      <c r="CQ178" s="160"/>
      <c r="CR178" s="160"/>
      <c r="CS178" s="160"/>
      <c r="CT178" s="160"/>
      <c r="CU178" s="160"/>
      <c r="CV178" s="160"/>
      <c r="CW178" s="160"/>
      <c r="CX178" s="160"/>
      <c r="CY178" s="160"/>
      <c r="CZ178" s="160"/>
    </row>
    <row r="179" spans="1:106" s="21" customFormat="1" ht="21.75" hidden="1" customHeight="1">
      <c r="A179" s="269">
        <v>1</v>
      </c>
      <c r="B179" s="269"/>
      <c r="C179" s="269"/>
      <c r="D179" s="269"/>
      <c r="E179" s="269"/>
      <c r="F179" s="66" t="s">
        <v>86</v>
      </c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76" t="s">
        <v>70</v>
      </c>
      <c r="AC179" s="76"/>
      <c r="AD179" s="76"/>
      <c r="AE179" s="76"/>
      <c r="AF179" s="76"/>
      <c r="AG179" s="76"/>
      <c r="AH179" s="76" t="s">
        <v>67</v>
      </c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103"/>
      <c r="AT179" s="103"/>
      <c r="AU179" s="103"/>
      <c r="AV179" s="103"/>
      <c r="AW179" s="103"/>
      <c r="AX179" s="103"/>
      <c r="AY179" s="103"/>
      <c r="AZ179" s="268"/>
      <c r="BA179" s="268"/>
      <c r="BB179" s="268"/>
      <c r="BC179" s="268"/>
      <c r="BD179" s="268"/>
      <c r="BE179" s="268"/>
      <c r="BF179" s="268"/>
      <c r="BG179" s="268"/>
      <c r="BH179" s="268"/>
      <c r="BI179" s="268"/>
      <c r="BJ179" s="268"/>
      <c r="BK179" s="268"/>
      <c r="BL179" s="268"/>
      <c r="BM179" s="103"/>
      <c r="BN179" s="103"/>
      <c r="BO179" s="103"/>
      <c r="BP179" s="103"/>
      <c r="BQ179" s="103"/>
      <c r="BR179" s="103"/>
      <c r="BS179" s="103"/>
      <c r="BT179" s="268"/>
      <c r="BU179" s="268"/>
      <c r="BV179" s="268"/>
      <c r="BW179" s="268"/>
      <c r="BX179" s="268"/>
      <c r="BY179" s="268"/>
      <c r="BZ179" s="268"/>
      <c r="CA179" s="268"/>
      <c r="CB179" s="268"/>
      <c r="CC179" s="268"/>
      <c r="CD179" s="268"/>
      <c r="CE179" s="268"/>
      <c r="CF179" s="268"/>
      <c r="CG179" s="103"/>
      <c r="CH179" s="103"/>
      <c r="CI179" s="103"/>
      <c r="CJ179" s="103"/>
      <c r="CK179" s="103"/>
      <c r="CL179" s="103"/>
      <c r="CM179" s="103"/>
      <c r="CN179" s="268"/>
      <c r="CO179" s="268"/>
      <c r="CP179" s="268"/>
      <c r="CQ179" s="268"/>
      <c r="CR179" s="268"/>
      <c r="CS179" s="268"/>
      <c r="CT179" s="268"/>
      <c r="CU179" s="268"/>
      <c r="CV179" s="268"/>
      <c r="CW179" s="268"/>
      <c r="CX179" s="268"/>
      <c r="CY179" s="268"/>
      <c r="CZ179" s="268"/>
    </row>
    <row r="180" spans="1:106" s="34" customFormat="1" ht="16.8" customHeight="1">
      <c r="A180" s="74" t="s">
        <v>82</v>
      </c>
      <c r="B180" s="74"/>
      <c r="C180" s="74"/>
      <c r="D180" s="74"/>
      <c r="E180" s="74"/>
      <c r="F180" s="75" t="s">
        <v>22</v>
      </c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5"/>
      <c r="CA180" s="75"/>
      <c r="CB180" s="75"/>
      <c r="CC180" s="75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5"/>
      <c r="CO180" s="75"/>
      <c r="CP180" s="75"/>
      <c r="CQ180" s="75"/>
      <c r="CR180" s="75"/>
      <c r="CS180" s="75"/>
      <c r="CT180" s="75"/>
      <c r="CU180" s="75"/>
      <c r="CV180" s="75"/>
      <c r="CW180" s="75"/>
      <c r="CX180" s="75"/>
      <c r="CY180" s="75"/>
      <c r="CZ180" s="75"/>
    </row>
    <row r="181" spans="1:106" ht="12.75" customHeight="1">
      <c r="A181" s="63"/>
      <c r="B181" s="63"/>
      <c r="C181" s="63"/>
      <c r="D181" s="63"/>
      <c r="E181" s="63"/>
      <c r="F181" s="64" t="s">
        <v>57</v>
      </c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/>
      <c r="DB181"/>
    </row>
    <row r="182" spans="1:106" s="56" customFormat="1" ht="32.4" customHeight="1">
      <c r="A182" s="229">
        <v>1</v>
      </c>
      <c r="B182" s="229"/>
      <c r="C182" s="229"/>
      <c r="D182" s="229"/>
      <c r="E182" s="229"/>
      <c r="F182" s="89" t="s">
        <v>58</v>
      </c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4" t="s">
        <v>59</v>
      </c>
      <c r="AC182" s="84"/>
      <c r="AD182" s="84"/>
      <c r="AE182" s="84"/>
      <c r="AF182" s="84"/>
      <c r="AG182" s="84"/>
      <c r="AH182" s="257" t="s">
        <v>146</v>
      </c>
      <c r="AI182" s="258"/>
      <c r="AJ182" s="258"/>
      <c r="AK182" s="258"/>
      <c r="AL182" s="258"/>
      <c r="AM182" s="258"/>
      <c r="AN182" s="258"/>
      <c r="AO182" s="258"/>
      <c r="AP182" s="258"/>
      <c r="AQ182" s="258"/>
      <c r="AR182" s="259"/>
      <c r="AS182" s="118"/>
      <c r="AT182" s="118"/>
      <c r="AU182" s="118"/>
      <c r="AV182" s="118"/>
      <c r="AW182" s="118"/>
      <c r="AX182" s="118"/>
      <c r="AY182" s="118"/>
      <c r="AZ182" s="80">
        <v>7583944</v>
      </c>
      <c r="BA182" s="80"/>
      <c r="BB182" s="80"/>
      <c r="BC182" s="80"/>
      <c r="BD182" s="80"/>
      <c r="BE182" s="80"/>
      <c r="BF182" s="80">
        <f>AZ182</f>
        <v>7583944</v>
      </c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>
        <v>10632790</v>
      </c>
      <c r="BU182" s="80"/>
      <c r="BV182" s="80"/>
      <c r="BW182" s="80"/>
      <c r="BX182" s="80"/>
      <c r="BY182" s="80"/>
      <c r="BZ182" s="80">
        <f>BT182</f>
        <v>10632790</v>
      </c>
      <c r="CA182" s="80"/>
      <c r="CB182" s="80"/>
      <c r="CC182" s="80"/>
      <c r="CD182" s="80"/>
      <c r="CE182" s="80"/>
      <c r="CF182" s="80"/>
      <c r="CG182" s="80"/>
      <c r="CH182" s="80"/>
      <c r="CI182" s="80"/>
      <c r="CJ182" s="80"/>
      <c r="CK182" s="80"/>
      <c r="CL182" s="80"/>
      <c r="CM182" s="80"/>
      <c r="CN182" s="80">
        <f>CH114</f>
        <v>11932282</v>
      </c>
      <c r="CO182" s="80"/>
      <c r="CP182" s="80"/>
      <c r="CQ182" s="80"/>
      <c r="CR182" s="80"/>
      <c r="CS182" s="80"/>
      <c r="CT182" s="80">
        <f>CG182+CN182</f>
        <v>11932282</v>
      </c>
      <c r="CU182" s="80"/>
      <c r="CV182" s="80"/>
      <c r="CW182" s="80"/>
      <c r="CX182" s="80"/>
      <c r="CY182" s="80"/>
      <c r="CZ182" s="80"/>
    </row>
    <row r="183" spans="1:106" ht="12.75" customHeight="1">
      <c r="A183" s="63"/>
      <c r="B183" s="63"/>
      <c r="C183" s="63"/>
      <c r="D183" s="63"/>
      <c r="E183" s="63"/>
      <c r="F183" s="160" t="s">
        <v>61</v>
      </c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  <c r="AA183" s="160"/>
      <c r="AB183" s="160"/>
      <c r="AC183" s="160"/>
      <c r="AD183" s="160"/>
      <c r="AE183" s="160"/>
      <c r="AF183" s="160"/>
      <c r="AG183" s="160"/>
      <c r="AH183" s="160"/>
      <c r="AI183" s="160"/>
      <c r="AJ183" s="160"/>
      <c r="AK183" s="160"/>
      <c r="AL183" s="160"/>
      <c r="AM183" s="160"/>
      <c r="AN183" s="160"/>
      <c r="AO183" s="160"/>
      <c r="AP183" s="160"/>
      <c r="AQ183" s="160"/>
      <c r="AR183" s="160"/>
      <c r="AS183" s="160"/>
      <c r="AT183" s="160"/>
      <c r="AU183" s="160"/>
      <c r="AV183" s="160"/>
      <c r="AW183" s="160"/>
      <c r="AX183" s="160"/>
      <c r="AY183" s="160"/>
      <c r="AZ183" s="160"/>
      <c r="BA183" s="160"/>
      <c r="BB183" s="160"/>
      <c r="BC183" s="160"/>
      <c r="BD183" s="160"/>
      <c r="BE183" s="160"/>
      <c r="BF183" s="160"/>
      <c r="BG183" s="160"/>
      <c r="BH183" s="160"/>
      <c r="BI183" s="160"/>
      <c r="BJ183" s="160"/>
      <c r="BK183" s="160"/>
      <c r="BL183" s="160"/>
      <c r="BM183" s="160"/>
      <c r="BN183" s="160"/>
      <c r="BO183" s="160"/>
      <c r="BP183" s="160"/>
      <c r="BQ183" s="160"/>
      <c r="BR183" s="160"/>
      <c r="BS183" s="160"/>
      <c r="BT183" s="160"/>
      <c r="BU183" s="160"/>
      <c r="BV183" s="160"/>
      <c r="BW183" s="160"/>
      <c r="BX183" s="160"/>
      <c r="BY183" s="160"/>
      <c r="BZ183" s="160"/>
      <c r="CA183" s="160"/>
      <c r="CB183" s="160"/>
      <c r="CC183" s="160"/>
      <c r="CD183" s="160"/>
      <c r="CE183" s="160"/>
      <c r="CF183" s="160"/>
      <c r="CG183" s="160"/>
      <c r="CH183" s="160"/>
      <c r="CI183" s="160"/>
      <c r="CJ183" s="160"/>
      <c r="CK183" s="160"/>
      <c r="CL183" s="160"/>
      <c r="CM183" s="160"/>
      <c r="CN183" s="160"/>
      <c r="CO183" s="160"/>
      <c r="CP183" s="160"/>
      <c r="CQ183" s="160"/>
      <c r="CR183" s="160"/>
      <c r="CS183" s="160"/>
      <c r="CT183" s="160"/>
      <c r="CU183" s="160"/>
      <c r="CV183" s="160"/>
      <c r="CW183" s="160"/>
      <c r="CX183" s="160"/>
      <c r="CY183" s="160"/>
      <c r="CZ183" s="160"/>
      <c r="DA183"/>
      <c r="DB183"/>
    </row>
    <row r="184" spans="1:106" s="8" customFormat="1" ht="12.75" customHeight="1">
      <c r="A184" s="99">
        <v>1</v>
      </c>
      <c r="B184" s="99"/>
      <c r="C184" s="99"/>
      <c r="D184" s="99"/>
      <c r="E184" s="99"/>
      <c r="F184" s="66" t="s">
        <v>72</v>
      </c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76" t="s">
        <v>63</v>
      </c>
      <c r="AC184" s="76"/>
      <c r="AD184" s="76"/>
      <c r="AE184" s="76"/>
      <c r="AF184" s="76"/>
      <c r="AG184" s="76"/>
      <c r="AH184" s="76" t="s">
        <v>60</v>
      </c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103"/>
      <c r="AT184" s="103"/>
      <c r="AU184" s="103"/>
      <c r="AV184" s="103"/>
      <c r="AW184" s="103"/>
      <c r="AX184" s="103"/>
      <c r="AY184" s="103"/>
      <c r="AZ184" s="104">
        <v>4</v>
      </c>
      <c r="BA184" s="104"/>
      <c r="BB184" s="104"/>
      <c r="BC184" s="104"/>
      <c r="BD184" s="104"/>
      <c r="BE184" s="104"/>
      <c r="BF184" s="104">
        <f>AZ184</f>
        <v>4</v>
      </c>
      <c r="BG184" s="104"/>
      <c r="BH184" s="104"/>
      <c r="BI184" s="104"/>
      <c r="BJ184" s="104"/>
      <c r="BK184" s="104"/>
      <c r="BL184" s="104"/>
      <c r="BM184" s="103"/>
      <c r="BN184" s="103"/>
      <c r="BO184" s="103"/>
      <c r="BP184" s="103"/>
      <c r="BQ184" s="103"/>
      <c r="BR184" s="103"/>
      <c r="BS184" s="103"/>
      <c r="BT184" s="104"/>
      <c r="BU184" s="104"/>
      <c r="BV184" s="104"/>
      <c r="BW184" s="104"/>
      <c r="BX184" s="104"/>
      <c r="BY184" s="104"/>
      <c r="BZ184" s="104"/>
      <c r="CA184" s="104"/>
      <c r="CB184" s="104"/>
      <c r="CC184" s="104"/>
      <c r="CD184" s="104"/>
      <c r="CE184" s="104"/>
      <c r="CF184" s="104"/>
      <c r="CG184" s="103"/>
      <c r="CH184" s="103"/>
      <c r="CI184" s="103"/>
      <c r="CJ184" s="103"/>
      <c r="CK184" s="103"/>
      <c r="CL184" s="103"/>
      <c r="CM184" s="103"/>
      <c r="CN184" s="104"/>
      <c r="CO184" s="104"/>
      <c r="CP184" s="104"/>
      <c r="CQ184" s="104"/>
      <c r="CR184" s="104"/>
      <c r="CS184" s="104"/>
      <c r="CT184" s="104"/>
      <c r="CU184" s="104"/>
      <c r="CV184" s="104"/>
      <c r="CW184" s="104"/>
      <c r="CX184" s="104"/>
      <c r="CY184" s="104"/>
      <c r="CZ184" s="104"/>
    </row>
    <row r="185" spans="1:106" s="8" customFormat="1" ht="24.6" customHeight="1">
      <c r="A185" s="99">
        <v>2</v>
      </c>
      <c r="B185" s="99"/>
      <c r="C185" s="99"/>
      <c r="D185" s="99"/>
      <c r="E185" s="99"/>
      <c r="F185" s="88" t="s">
        <v>155</v>
      </c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4" t="s">
        <v>63</v>
      </c>
      <c r="AC185" s="84"/>
      <c r="AD185" s="84"/>
      <c r="AE185" s="84"/>
      <c r="AF185" s="84"/>
      <c r="AG185" s="84"/>
      <c r="AH185" s="84" t="s">
        <v>60</v>
      </c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118"/>
      <c r="AT185" s="118"/>
      <c r="AU185" s="118"/>
      <c r="AV185" s="118"/>
      <c r="AW185" s="118"/>
      <c r="AX185" s="118"/>
      <c r="AY185" s="118"/>
      <c r="AZ185" s="119"/>
      <c r="BA185" s="119"/>
      <c r="BB185" s="119"/>
      <c r="BC185" s="119"/>
      <c r="BD185" s="119"/>
      <c r="BE185" s="119"/>
      <c r="BF185" s="119"/>
      <c r="BG185" s="119"/>
      <c r="BH185" s="119"/>
      <c r="BI185" s="119"/>
      <c r="BJ185" s="119"/>
      <c r="BK185" s="119"/>
      <c r="BL185" s="119"/>
      <c r="BM185" s="118"/>
      <c r="BN185" s="118"/>
      <c r="BO185" s="118"/>
      <c r="BP185" s="118"/>
      <c r="BQ185" s="118"/>
      <c r="BR185" s="118"/>
      <c r="BS185" s="118"/>
      <c r="BT185" s="119">
        <v>4</v>
      </c>
      <c r="BU185" s="119"/>
      <c r="BV185" s="119"/>
      <c r="BW185" s="119"/>
      <c r="BX185" s="119"/>
      <c r="BY185" s="119"/>
      <c r="BZ185" s="119">
        <v>4</v>
      </c>
      <c r="CA185" s="119"/>
      <c r="CB185" s="119"/>
      <c r="CC185" s="119"/>
      <c r="CD185" s="119"/>
      <c r="CE185" s="119"/>
      <c r="CF185" s="119"/>
      <c r="CG185" s="118"/>
      <c r="CH185" s="118"/>
      <c r="CI185" s="118"/>
      <c r="CJ185" s="118"/>
      <c r="CK185" s="118"/>
      <c r="CL185" s="118"/>
      <c r="CM185" s="118"/>
      <c r="CN185" s="119">
        <v>3</v>
      </c>
      <c r="CO185" s="119"/>
      <c r="CP185" s="119"/>
      <c r="CQ185" s="119"/>
      <c r="CR185" s="119"/>
      <c r="CS185" s="119"/>
      <c r="CT185" s="119">
        <f>CN185</f>
        <v>3</v>
      </c>
      <c r="CU185" s="119"/>
      <c r="CV185" s="119"/>
      <c r="CW185" s="119"/>
      <c r="CX185" s="119"/>
      <c r="CY185" s="119"/>
      <c r="CZ185" s="119"/>
    </row>
    <row r="186" spans="1:106" s="8" customFormat="1" ht="12.75" customHeight="1">
      <c r="A186" s="99">
        <v>3</v>
      </c>
      <c r="B186" s="99"/>
      <c r="C186" s="99"/>
      <c r="D186" s="99"/>
      <c r="E186" s="99"/>
      <c r="F186" s="89" t="s">
        <v>73</v>
      </c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4" t="s">
        <v>74</v>
      </c>
      <c r="AC186" s="84"/>
      <c r="AD186" s="84"/>
      <c r="AE186" s="84"/>
      <c r="AF186" s="84"/>
      <c r="AG186" s="84"/>
      <c r="AH186" s="84" t="s">
        <v>75</v>
      </c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118"/>
      <c r="AT186" s="118"/>
      <c r="AU186" s="118"/>
      <c r="AV186" s="118"/>
      <c r="AW186" s="118"/>
      <c r="AX186" s="118"/>
      <c r="AY186" s="118"/>
      <c r="AZ186" s="294">
        <v>9813.5</v>
      </c>
      <c r="BA186" s="294"/>
      <c r="BB186" s="294"/>
      <c r="BC186" s="294"/>
      <c r="BD186" s="294"/>
      <c r="BE186" s="294"/>
      <c r="BF186" s="294">
        <f>AZ186</f>
        <v>9813.5</v>
      </c>
      <c r="BG186" s="294"/>
      <c r="BH186" s="294"/>
      <c r="BI186" s="294"/>
      <c r="BJ186" s="294"/>
      <c r="BK186" s="294"/>
      <c r="BL186" s="294"/>
      <c r="BM186" s="118"/>
      <c r="BN186" s="118"/>
      <c r="BO186" s="118"/>
      <c r="BP186" s="118"/>
      <c r="BQ186" s="118"/>
      <c r="BR186" s="118"/>
      <c r="BS186" s="118"/>
      <c r="BT186" s="294"/>
      <c r="BU186" s="294"/>
      <c r="BV186" s="294"/>
      <c r="BW186" s="294"/>
      <c r="BX186" s="294"/>
      <c r="BY186" s="294"/>
      <c r="BZ186" s="294"/>
      <c r="CA186" s="294"/>
      <c r="CB186" s="294"/>
      <c r="CC186" s="294"/>
      <c r="CD186" s="294"/>
      <c r="CE186" s="294"/>
      <c r="CF186" s="294"/>
      <c r="CG186" s="118"/>
      <c r="CH186" s="118"/>
      <c r="CI186" s="118"/>
      <c r="CJ186" s="118"/>
      <c r="CK186" s="118"/>
      <c r="CL186" s="118"/>
      <c r="CM186" s="118"/>
      <c r="CN186" s="294"/>
      <c r="CO186" s="294"/>
      <c r="CP186" s="294"/>
      <c r="CQ186" s="294"/>
      <c r="CR186" s="294"/>
      <c r="CS186" s="294"/>
      <c r="CT186" s="294"/>
      <c r="CU186" s="294"/>
      <c r="CV186" s="294"/>
      <c r="CW186" s="294"/>
      <c r="CX186" s="294"/>
      <c r="CY186" s="294"/>
      <c r="CZ186" s="294"/>
    </row>
    <row r="187" spans="1:106" s="8" customFormat="1" ht="12.75" customHeight="1">
      <c r="A187" s="99">
        <v>4</v>
      </c>
      <c r="B187" s="99"/>
      <c r="C187" s="99"/>
      <c r="D187" s="99"/>
      <c r="E187" s="99"/>
      <c r="F187" s="89" t="s">
        <v>76</v>
      </c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4" t="s">
        <v>74</v>
      </c>
      <c r="AC187" s="84"/>
      <c r="AD187" s="84"/>
      <c r="AE187" s="84"/>
      <c r="AF187" s="84"/>
      <c r="AG187" s="84"/>
      <c r="AH187" s="84" t="s">
        <v>75</v>
      </c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118"/>
      <c r="AT187" s="118"/>
      <c r="AU187" s="118"/>
      <c r="AV187" s="118"/>
      <c r="AW187" s="118"/>
      <c r="AX187" s="118"/>
      <c r="AY187" s="118"/>
      <c r="AZ187" s="293">
        <v>2410.3000000000002</v>
      </c>
      <c r="BA187" s="293"/>
      <c r="BB187" s="293"/>
      <c r="BC187" s="293"/>
      <c r="BD187" s="293"/>
      <c r="BE187" s="293"/>
      <c r="BF187" s="293">
        <f>AZ187</f>
        <v>2410.3000000000002</v>
      </c>
      <c r="BG187" s="293"/>
      <c r="BH187" s="293"/>
      <c r="BI187" s="293"/>
      <c r="BJ187" s="293"/>
      <c r="BK187" s="293"/>
      <c r="BL187" s="293"/>
      <c r="BM187" s="118"/>
      <c r="BN187" s="118"/>
      <c r="BO187" s="118"/>
      <c r="BP187" s="118"/>
      <c r="BQ187" s="118"/>
      <c r="BR187" s="118"/>
      <c r="BS187" s="118"/>
      <c r="BT187" s="293"/>
      <c r="BU187" s="293"/>
      <c r="BV187" s="293"/>
      <c r="BW187" s="293"/>
      <c r="BX187" s="293"/>
      <c r="BY187" s="293"/>
      <c r="BZ187" s="293"/>
      <c r="CA187" s="293"/>
      <c r="CB187" s="293"/>
      <c r="CC187" s="293"/>
      <c r="CD187" s="293"/>
      <c r="CE187" s="293"/>
      <c r="CF187" s="293"/>
      <c r="CG187" s="118"/>
      <c r="CH187" s="118"/>
      <c r="CI187" s="118"/>
      <c r="CJ187" s="118"/>
      <c r="CK187" s="118"/>
      <c r="CL187" s="118"/>
      <c r="CM187" s="118"/>
      <c r="CN187" s="294"/>
      <c r="CO187" s="294"/>
      <c r="CP187" s="294"/>
      <c r="CQ187" s="294"/>
      <c r="CR187" s="294"/>
      <c r="CS187" s="294"/>
      <c r="CT187" s="294"/>
      <c r="CU187" s="294"/>
      <c r="CV187" s="294"/>
      <c r="CW187" s="294"/>
      <c r="CX187" s="294"/>
      <c r="CY187" s="294"/>
      <c r="CZ187" s="294"/>
    </row>
    <row r="188" spans="1:106" ht="12.75" customHeight="1">
      <c r="A188" s="253"/>
      <c r="B188" s="253"/>
      <c r="C188" s="253"/>
      <c r="D188" s="253"/>
      <c r="E188" s="253"/>
      <c r="F188" s="137" t="s">
        <v>65</v>
      </c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137"/>
      <c r="AS188" s="137"/>
      <c r="AT188" s="137"/>
      <c r="AU188" s="137"/>
      <c r="AV188" s="137"/>
      <c r="AW188" s="137"/>
      <c r="AX188" s="137"/>
      <c r="AY188" s="137"/>
      <c r="AZ188" s="137"/>
      <c r="BA188" s="137"/>
      <c r="BB188" s="137"/>
      <c r="BC188" s="137"/>
      <c r="BD188" s="137"/>
      <c r="BE188" s="137"/>
      <c r="BF188" s="137"/>
      <c r="BG188" s="137"/>
      <c r="BH188" s="137"/>
      <c r="BI188" s="137"/>
      <c r="BJ188" s="137"/>
      <c r="BK188" s="137"/>
      <c r="BL188" s="137"/>
      <c r="BM188" s="137"/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  <c r="CD188" s="137"/>
      <c r="CE188" s="137"/>
      <c r="CF188" s="137"/>
      <c r="CG188" s="137"/>
      <c r="CH188" s="137"/>
      <c r="CI188" s="137"/>
      <c r="CJ188" s="137"/>
      <c r="CK188" s="137"/>
      <c r="CL188" s="137"/>
      <c r="CM188" s="137"/>
      <c r="CN188" s="137"/>
      <c r="CO188" s="137"/>
      <c r="CP188" s="137"/>
      <c r="CQ188" s="137"/>
      <c r="CR188" s="137"/>
      <c r="CS188" s="137"/>
      <c r="CT188" s="137"/>
      <c r="CU188" s="137"/>
      <c r="CV188" s="137"/>
      <c r="CW188" s="137"/>
      <c r="CX188" s="137"/>
      <c r="CY188" s="137"/>
      <c r="CZ188" s="137"/>
      <c r="DA188"/>
      <c r="DB188"/>
    </row>
    <row r="189" spans="1:106" s="18" customFormat="1" ht="24" customHeight="1">
      <c r="A189" s="99">
        <v>1</v>
      </c>
      <c r="B189" s="99"/>
      <c r="C189" s="99"/>
      <c r="D189" s="99"/>
      <c r="E189" s="99"/>
      <c r="F189" s="88" t="s">
        <v>156</v>
      </c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4" t="s">
        <v>59</v>
      </c>
      <c r="AC189" s="84"/>
      <c r="AD189" s="84"/>
      <c r="AE189" s="84"/>
      <c r="AF189" s="84"/>
      <c r="AG189" s="84"/>
      <c r="AH189" s="84" t="s">
        <v>157</v>
      </c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118"/>
      <c r="AT189" s="118"/>
      <c r="AU189" s="118"/>
      <c r="AV189" s="118"/>
      <c r="AW189" s="118"/>
      <c r="AX189" s="118"/>
      <c r="AY189" s="118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118"/>
      <c r="BN189" s="118"/>
      <c r="BO189" s="118"/>
      <c r="BP189" s="118"/>
      <c r="BQ189" s="118"/>
      <c r="BR189" s="118"/>
      <c r="BS189" s="118"/>
      <c r="BT189" s="80">
        <f>BT182/BT185</f>
        <v>2658197.5</v>
      </c>
      <c r="BU189" s="80"/>
      <c r="BV189" s="80"/>
      <c r="BW189" s="80"/>
      <c r="BX189" s="80"/>
      <c r="BY189" s="80"/>
      <c r="BZ189" s="80">
        <f>BZ182/BZ185</f>
        <v>2658197.5</v>
      </c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>
        <f>CN182/CN185</f>
        <v>3977427.3333333335</v>
      </c>
      <c r="CO189" s="80"/>
      <c r="CP189" s="80"/>
      <c r="CQ189" s="80"/>
      <c r="CR189" s="80"/>
      <c r="CS189" s="80"/>
      <c r="CT189" s="80">
        <f>CT182/CT185</f>
        <v>3977427.3333333335</v>
      </c>
      <c r="CU189" s="80"/>
      <c r="CV189" s="80"/>
      <c r="CW189" s="80"/>
      <c r="CX189" s="80"/>
      <c r="CY189" s="80"/>
      <c r="CZ189" s="80"/>
    </row>
    <row r="190" spans="1:106" s="8" customFormat="1" ht="12.75" customHeight="1">
      <c r="A190" s="99">
        <v>2</v>
      </c>
      <c r="B190" s="99"/>
      <c r="C190" s="99"/>
      <c r="D190" s="99"/>
      <c r="E190" s="99"/>
      <c r="F190" s="88" t="s">
        <v>144</v>
      </c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4" t="s">
        <v>59</v>
      </c>
      <c r="AC190" s="84"/>
      <c r="AD190" s="84"/>
      <c r="AE190" s="84"/>
      <c r="AF190" s="84"/>
      <c r="AG190" s="84"/>
      <c r="AH190" s="84" t="s">
        <v>67</v>
      </c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118"/>
      <c r="AT190" s="118"/>
      <c r="AU190" s="118"/>
      <c r="AV190" s="118"/>
      <c r="AW190" s="118"/>
      <c r="AX190" s="118"/>
      <c r="AY190" s="118"/>
      <c r="AZ190" s="80">
        <f>AZ182/AZ184</f>
        <v>1895986</v>
      </c>
      <c r="BA190" s="80"/>
      <c r="BB190" s="80"/>
      <c r="BC190" s="80"/>
      <c r="BD190" s="80"/>
      <c r="BE190" s="80"/>
      <c r="BF190" s="80">
        <f>BF182/BF184</f>
        <v>1895986</v>
      </c>
      <c r="BG190" s="80"/>
      <c r="BH190" s="80"/>
      <c r="BI190" s="80"/>
      <c r="BJ190" s="80"/>
      <c r="BK190" s="80"/>
      <c r="BL190" s="80"/>
      <c r="BM190" s="118"/>
      <c r="BN190" s="118"/>
      <c r="BO190" s="118"/>
      <c r="BP190" s="118"/>
      <c r="BQ190" s="118"/>
      <c r="BR190" s="118"/>
      <c r="BS190" s="118"/>
      <c r="BT190" s="80"/>
      <c r="BU190" s="80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118"/>
      <c r="CH190" s="118"/>
      <c r="CI190" s="118"/>
      <c r="CJ190" s="118"/>
      <c r="CK190" s="118"/>
      <c r="CL190" s="118"/>
      <c r="CM190" s="118"/>
      <c r="CN190" s="80"/>
      <c r="CO190" s="80"/>
      <c r="CP190" s="80"/>
      <c r="CQ190" s="80"/>
      <c r="CR190" s="80"/>
      <c r="CS190" s="80"/>
      <c r="CT190" s="80"/>
      <c r="CU190" s="80"/>
      <c r="CV190" s="80"/>
      <c r="CW190" s="80"/>
      <c r="CX190" s="80"/>
      <c r="CY190" s="80"/>
      <c r="CZ190" s="80"/>
    </row>
    <row r="191" spans="1:106" ht="12.75" customHeight="1">
      <c r="A191" s="253"/>
      <c r="B191" s="253"/>
      <c r="C191" s="253"/>
      <c r="D191" s="253"/>
      <c r="E191" s="253"/>
      <c r="F191" s="137" t="s">
        <v>68</v>
      </c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137"/>
      <c r="AS191" s="137"/>
      <c r="AT191" s="137"/>
      <c r="AU191" s="137"/>
      <c r="AV191" s="137"/>
      <c r="AW191" s="137"/>
      <c r="AX191" s="137"/>
      <c r="AY191" s="137"/>
      <c r="AZ191" s="137"/>
      <c r="BA191" s="137"/>
      <c r="BB191" s="137"/>
      <c r="BC191" s="137"/>
      <c r="BD191" s="137"/>
      <c r="BE191" s="137"/>
      <c r="BF191" s="137"/>
      <c r="BG191" s="137"/>
      <c r="BH191" s="137"/>
      <c r="BI191" s="137"/>
      <c r="BJ191" s="137"/>
      <c r="BK191" s="137"/>
      <c r="BL191" s="137"/>
      <c r="BM191" s="137"/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  <c r="CD191" s="137"/>
      <c r="CE191" s="137"/>
      <c r="CF191" s="137"/>
      <c r="CG191" s="137"/>
      <c r="CH191" s="137"/>
      <c r="CI191" s="137"/>
      <c r="CJ191" s="137"/>
      <c r="CK191" s="137"/>
      <c r="CL191" s="137"/>
      <c r="CM191" s="137"/>
      <c r="CN191" s="137"/>
      <c r="CO191" s="137"/>
      <c r="CP191" s="137"/>
      <c r="CQ191" s="137"/>
      <c r="CR191" s="137"/>
      <c r="CS191" s="137"/>
      <c r="CT191" s="137"/>
      <c r="CU191" s="137"/>
      <c r="CV191" s="137"/>
      <c r="CW191" s="137"/>
      <c r="CX191" s="137"/>
      <c r="CY191" s="137"/>
      <c r="CZ191" s="137"/>
      <c r="DA191"/>
      <c r="DB191"/>
    </row>
    <row r="192" spans="1:106" s="8" customFormat="1" ht="21.75" customHeight="1">
      <c r="A192" s="99">
        <v>1</v>
      </c>
      <c r="B192" s="99"/>
      <c r="C192" s="99"/>
      <c r="D192" s="99"/>
      <c r="E192" s="99"/>
      <c r="F192" s="88" t="s">
        <v>145</v>
      </c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4" t="s">
        <v>70</v>
      </c>
      <c r="AC192" s="84"/>
      <c r="AD192" s="84"/>
      <c r="AE192" s="84"/>
      <c r="AF192" s="84"/>
      <c r="AG192" s="84"/>
      <c r="AH192" s="84" t="s">
        <v>67</v>
      </c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118"/>
      <c r="AT192" s="118"/>
      <c r="AU192" s="118"/>
      <c r="AV192" s="118"/>
      <c r="AW192" s="118"/>
      <c r="AX192" s="118"/>
      <c r="AY192" s="118"/>
      <c r="AZ192" s="292">
        <v>400</v>
      </c>
      <c r="BA192" s="292"/>
      <c r="BB192" s="292"/>
      <c r="BC192" s="292"/>
      <c r="BD192" s="292"/>
      <c r="BE192" s="292"/>
      <c r="BF192" s="292">
        <f>AZ192</f>
        <v>400</v>
      </c>
      <c r="BG192" s="292"/>
      <c r="BH192" s="292"/>
      <c r="BI192" s="292"/>
      <c r="BJ192" s="292"/>
      <c r="BK192" s="292"/>
      <c r="BL192" s="292"/>
      <c r="BM192" s="118"/>
      <c r="BN192" s="118"/>
      <c r="BO192" s="118"/>
      <c r="BP192" s="118"/>
      <c r="BQ192" s="118"/>
      <c r="BR192" s="118"/>
      <c r="BS192" s="118"/>
      <c r="BT192" s="292"/>
      <c r="BU192" s="292"/>
      <c r="BV192" s="292"/>
      <c r="BW192" s="292"/>
      <c r="BX192" s="292"/>
      <c r="BY192" s="292"/>
      <c r="BZ192" s="292"/>
      <c r="CA192" s="292"/>
      <c r="CB192" s="292"/>
      <c r="CC192" s="292"/>
      <c r="CD192" s="292"/>
      <c r="CE192" s="292"/>
      <c r="CF192" s="292"/>
      <c r="CG192" s="118"/>
      <c r="CH192" s="118"/>
      <c r="CI192" s="118"/>
      <c r="CJ192" s="118"/>
      <c r="CK192" s="118"/>
      <c r="CL192" s="118"/>
      <c r="CM192" s="118"/>
      <c r="CN192" s="292"/>
      <c r="CO192" s="292"/>
      <c r="CP192" s="292"/>
      <c r="CQ192" s="292"/>
      <c r="CR192" s="292"/>
      <c r="CS192" s="292"/>
      <c r="CT192" s="292"/>
      <c r="CU192" s="292"/>
      <c r="CV192" s="292"/>
      <c r="CW192" s="292"/>
      <c r="CX192" s="292"/>
      <c r="CY192" s="292"/>
      <c r="CZ192" s="292"/>
    </row>
    <row r="193" spans="1:106" s="8" customFormat="1" ht="30" customHeight="1">
      <c r="A193" s="81">
        <v>2</v>
      </c>
      <c r="B193" s="82"/>
      <c r="C193" s="82"/>
      <c r="D193" s="82"/>
      <c r="E193" s="83"/>
      <c r="F193" s="88" t="s">
        <v>158</v>
      </c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4" t="s">
        <v>70</v>
      </c>
      <c r="AC193" s="84"/>
      <c r="AD193" s="84"/>
      <c r="AE193" s="84"/>
      <c r="AF193" s="84"/>
      <c r="AG193" s="84"/>
      <c r="AH193" s="84" t="s">
        <v>67</v>
      </c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5"/>
      <c r="AT193" s="86"/>
      <c r="AU193" s="86"/>
      <c r="AV193" s="86"/>
      <c r="AW193" s="86"/>
      <c r="AX193" s="86"/>
      <c r="AY193" s="87"/>
      <c r="AZ193" s="93"/>
      <c r="BA193" s="94"/>
      <c r="BB193" s="94"/>
      <c r="BC193" s="94"/>
      <c r="BD193" s="94"/>
      <c r="BE193" s="95"/>
      <c r="BF193" s="93"/>
      <c r="BG193" s="94"/>
      <c r="BH193" s="94"/>
      <c r="BI193" s="94"/>
      <c r="BJ193" s="94"/>
      <c r="BK193" s="94"/>
      <c r="BL193" s="95"/>
      <c r="BM193" s="85"/>
      <c r="BN193" s="86"/>
      <c r="BO193" s="86"/>
      <c r="BP193" s="86"/>
      <c r="BQ193" s="86"/>
      <c r="BR193" s="86"/>
      <c r="BS193" s="87"/>
      <c r="BT193" s="96">
        <v>80</v>
      </c>
      <c r="BU193" s="97"/>
      <c r="BV193" s="97"/>
      <c r="BW193" s="97"/>
      <c r="BX193" s="97"/>
      <c r="BY193" s="98"/>
      <c r="BZ193" s="96">
        <v>80</v>
      </c>
      <c r="CA193" s="97"/>
      <c r="CB193" s="97"/>
      <c r="CC193" s="97"/>
      <c r="CD193" s="97"/>
      <c r="CE193" s="97"/>
      <c r="CF193" s="98"/>
      <c r="CG193" s="85"/>
      <c r="CH193" s="86"/>
      <c r="CI193" s="86"/>
      <c r="CJ193" s="86"/>
      <c r="CK193" s="86"/>
      <c r="CL193" s="86"/>
      <c r="CM193" s="87"/>
      <c r="CN193" s="90">
        <f>3/5*100</f>
        <v>60</v>
      </c>
      <c r="CO193" s="91"/>
      <c r="CP193" s="91"/>
      <c r="CQ193" s="91"/>
      <c r="CR193" s="91"/>
      <c r="CS193" s="92"/>
      <c r="CT193" s="90">
        <f>CN193</f>
        <v>60</v>
      </c>
      <c r="CU193" s="91"/>
      <c r="CV193" s="91"/>
      <c r="CW193" s="91"/>
      <c r="CX193" s="91"/>
      <c r="CY193" s="91"/>
      <c r="CZ193" s="92"/>
    </row>
    <row r="194" spans="1:106" s="8" customFormat="1" ht="21.75" customHeight="1">
      <c r="A194" s="65">
        <v>3</v>
      </c>
      <c r="B194" s="65"/>
      <c r="C194" s="65"/>
      <c r="D194" s="65"/>
      <c r="E194" s="65"/>
      <c r="F194" s="69" t="s">
        <v>78</v>
      </c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76" t="s">
        <v>70</v>
      </c>
      <c r="AC194" s="76"/>
      <c r="AD194" s="76"/>
      <c r="AE194" s="76"/>
      <c r="AF194" s="76"/>
      <c r="AG194" s="76"/>
      <c r="AH194" s="76" t="s">
        <v>67</v>
      </c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103"/>
      <c r="AT194" s="103"/>
      <c r="AU194" s="103"/>
      <c r="AV194" s="103"/>
      <c r="AW194" s="103"/>
      <c r="AX194" s="103"/>
      <c r="AY194" s="103"/>
      <c r="AZ194" s="247">
        <f>AZ187/AZ186*100</f>
        <v>24.56106384062771</v>
      </c>
      <c r="BA194" s="247"/>
      <c r="BB194" s="247"/>
      <c r="BC194" s="247"/>
      <c r="BD194" s="247"/>
      <c r="BE194" s="247"/>
      <c r="BF194" s="247">
        <f>BF187/BF186*100</f>
        <v>24.56106384062771</v>
      </c>
      <c r="BG194" s="247"/>
      <c r="BH194" s="247"/>
      <c r="BI194" s="247"/>
      <c r="BJ194" s="247"/>
      <c r="BK194" s="247"/>
      <c r="BL194" s="247"/>
      <c r="BM194" s="103"/>
      <c r="BN194" s="103"/>
      <c r="BO194" s="103"/>
      <c r="BP194" s="103"/>
      <c r="BQ194" s="103"/>
      <c r="BR194" s="103"/>
      <c r="BS194" s="103"/>
      <c r="BT194" s="247"/>
      <c r="BU194" s="247"/>
      <c r="BV194" s="247"/>
      <c r="BW194" s="247"/>
      <c r="BX194" s="247"/>
      <c r="BY194" s="247"/>
      <c r="BZ194" s="247"/>
      <c r="CA194" s="247"/>
      <c r="CB194" s="247"/>
      <c r="CC194" s="247"/>
      <c r="CD194" s="247"/>
      <c r="CE194" s="247"/>
      <c r="CF194" s="247"/>
      <c r="CG194" s="103"/>
      <c r="CH194" s="103"/>
      <c r="CI194" s="103"/>
      <c r="CJ194" s="103"/>
      <c r="CK194" s="103"/>
      <c r="CL194" s="103"/>
      <c r="CM194" s="103"/>
      <c r="CN194" s="375"/>
      <c r="CO194" s="375"/>
      <c r="CP194" s="375"/>
      <c r="CQ194" s="375"/>
      <c r="CR194" s="375"/>
      <c r="CS194" s="375"/>
      <c r="CT194" s="247"/>
      <c r="CU194" s="247"/>
      <c r="CV194" s="247"/>
      <c r="CW194" s="247"/>
      <c r="CX194" s="247"/>
      <c r="CY194" s="247"/>
      <c r="CZ194" s="247"/>
    </row>
    <row r="195" spans="1:106" s="34" customFormat="1" ht="12.75" customHeight="1">
      <c r="A195" s="74" t="s">
        <v>87</v>
      </c>
      <c r="B195" s="74"/>
      <c r="C195" s="74"/>
      <c r="D195" s="74"/>
      <c r="E195" s="74"/>
      <c r="F195" s="75" t="s">
        <v>147</v>
      </c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L195" s="75"/>
      <c r="BM195" s="75"/>
      <c r="BN195" s="75"/>
      <c r="BO195" s="75"/>
      <c r="BP195" s="75"/>
      <c r="BQ195" s="75"/>
      <c r="BR195" s="75"/>
      <c r="BS195" s="75"/>
      <c r="BT195" s="75"/>
      <c r="BU195" s="75"/>
      <c r="BV195" s="75"/>
      <c r="BW195" s="75"/>
      <c r="BX195" s="75"/>
      <c r="BY195" s="75"/>
      <c r="BZ195" s="75"/>
      <c r="CA195" s="75"/>
      <c r="CB195" s="75"/>
      <c r="CC195" s="75"/>
      <c r="CD195" s="75"/>
      <c r="CE195" s="75"/>
      <c r="CF195" s="75"/>
      <c r="CG195" s="75"/>
      <c r="CH195" s="75"/>
      <c r="CI195" s="75"/>
      <c r="CJ195" s="75"/>
      <c r="CK195" s="75"/>
      <c r="CL195" s="75"/>
      <c r="CM195" s="75"/>
      <c r="CN195" s="75"/>
      <c r="CO195" s="75"/>
      <c r="CP195" s="75"/>
      <c r="CQ195" s="75"/>
      <c r="CR195" s="75"/>
      <c r="CS195" s="75"/>
      <c r="CT195" s="75"/>
      <c r="CU195" s="75"/>
      <c r="CV195" s="75"/>
      <c r="CW195" s="75"/>
      <c r="CX195" s="75"/>
      <c r="CY195" s="75"/>
      <c r="CZ195" s="75"/>
    </row>
    <row r="196" spans="1:106" ht="12.75" customHeight="1">
      <c r="A196" s="63"/>
      <c r="B196" s="63"/>
      <c r="C196" s="63"/>
      <c r="D196" s="63"/>
      <c r="E196" s="63"/>
      <c r="F196" s="64" t="s">
        <v>57</v>
      </c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/>
      <c r="DB196"/>
    </row>
    <row r="197" spans="1:106" s="38" customFormat="1" ht="34.799999999999997" customHeight="1">
      <c r="A197" s="229">
        <v>1</v>
      </c>
      <c r="B197" s="229"/>
      <c r="C197" s="229"/>
      <c r="D197" s="229"/>
      <c r="E197" s="229"/>
      <c r="F197" s="89" t="s">
        <v>58</v>
      </c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4" t="s">
        <v>59</v>
      </c>
      <c r="AC197" s="84"/>
      <c r="AD197" s="84"/>
      <c r="AE197" s="84"/>
      <c r="AF197" s="84"/>
      <c r="AG197" s="84"/>
      <c r="AH197" s="257" t="s">
        <v>146</v>
      </c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4"/>
      <c r="AS197" s="80">
        <v>838782</v>
      </c>
      <c r="AT197" s="80"/>
      <c r="AU197" s="80"/>
      <c r="AV197" s="80"/>
      <c r="AW197" s="80"/>
      <c r="AX197" s="80"/>
      <c r="AY197" s="80"/>
      <c r="AZ197" s="118"/>
      <c r="BA197" s="118"/>
      <c r="BB197" s="118"/>
      <c r="BC197" s="118"/>
      <c r="BD197" s="118"/>
      <c r="BE197" s="118"/>
      <c r="BF197" s="80">
        <f>AS197</f>
        <v>838782</v>
      </c>
      <c r="BG197" s="80"/>
      <c r="BH197" s="80"/>
      <c r="BI197" s="80"/>
      <c r="BJ197" s="80"/>
      <c r="BK197" s="80"/>
      <c r="BL197" s="80"/>
      <c r="BM197" s="80">
        <v>720000</v>
      </c>
      <c r="BN197" s="80"/>
      <c r="BO197" s="80"/>
      <c r="BP197" s="80"/>
      <c r="BQ197" s="80"/>
      <c r="BR197" s="80"/>
      <c r="BS197" s="80"/>
      <c r="BT197" s="118"/>
      <c r="BU197" s="118"/>
      <c r="BV197" s="118"/>
      <c r="BW197" s="118"/>
      <c r="BX197" s="118"/>
      <c r="BY197" s="118"/>
      <c r="BZ197" s="80">
        <f>BM197</f>
        <v>720000</v>
      </c>
      <c r="CA197" s="80"/>
      <c r="CB197" s="80"/>
      <c r="CC197" s="80"/>
      <c r="CD197" s="80"/>
      <c r="CE197" s="80"/>
      <c r="CF197" s="80"/>
      <c r="CG197" s="80">
        <f>CB115</f>
        <v>420000</v>
      </c>
      <c r="CH197" s="80"/>
      <c r="CI197" s="80"/>
      <c r="CJ197" s="80"/>
      <c r="CK197" s="80"/>
      <c r="CL197" s="80"/>
      <c r="CM197" s="80"/>
      <c r="CN197" s="118"/>
      <c r="CO197" s="118"/>
      <c r="CP197" s="118"/>
      <c r="CQ197" s="118"/>
      <c r="CR197" s="118"/>
      <c r="CS197" s="118"/>
      <c r="CT197" s="80">
        <f>CG197</f>
        <v>420000</v>
      </c>
      <c r="CU197" s="80"/>
      <c r="CV197" s="80"/>
      <c r="CW197" s="80"/>
      <c r="CX197" s="80"/>
      <c r="CY197" s="80"/>
      <c r="CZ197" s="80"/>
    </row>
    <row r="198" spans="1:106" ht="12.75" customHeight="1">
      <c r="A198" s="63"/>
      <c r="B198" s="63"/>
      <c r="C198" s="63"/>
      <c r="D198" s="63"/>
      <c r="E198" s="63"/>
      <c r="F198" s="64" t="s">
        <v>61</v>
      </c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/>
      <c r="DB198"/>
    </row>
    <row r="199" spans="1:106" s="8" customFormat="1" ht="32.25" customHeight="1">
      <c r="A199" s="65">
        <v>1</v>
      </c>
      <c r="B199" s="65"/>
      <c r="C199" s="65"/>
      <c r="D199" s="65"/>
      <c r="E199" s="65"/>
      <c r="F199" s="67" t="s">
        <v>62</v>
      </c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3" t="s">
        <v>63</v>
      </c>
      <c r="AC199" s="63"/>
      <c r="AD199" s="63"/>
      <c r="AE199" s="63"/>
      <c r="AF199" s="63"/>
      <c r="AG199" s="63"/>
      <c r="AH199" s="63" t="s">
        <v>64</v>
      </c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2">
        <v>5</v>
      </c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>
        <f>AS199</f>
        <v>5</v>
      </c>
      <c r="BG199" s="62"/>
      <c r="BH199" s="62"/>
      <c r="BI199" s="62"/>
      <c r="BJ199" s="62"/>
      <c r="BK199" s="62"/>
      <c r="BL199" s="62"/>
      <c r="BM199" s="62">
        <v>5</v>
      </c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>
        <f>BM199</f>
        <v>5</v>
      </c>
      <c r="CA199" s="62"/>
      <c r="CB199" s="62"/>
      <c r="CC199" s="62"/>
      <c r="CD199" s="62"/>
      <c r="CE199" s="62"/>
      <c r="CF199" s="62"/>
      <c r="CG199" s="68">
        <v>5</v>
      </c>
      <c r="CH199" s="68"/>
      <c r="CI199" s="68"/>
      <c r="CJ199" s="68"/>
      <c r="CK199" s="68"/>
      <c r="CL199" s="68"/>
      <c r="CM199" s="68"/>
      <c r="CN199" s="68"/>
      <c r="CO199" s="68"/>
      <c r="CP199" s="68"/>
      <c r="CQ199" s="68"/>
      <c r="CR199" s="68"/>
      <c r="CS199" s="68"/>
      <c r="CT199" s="68">
        <f>CG199+CN199</f>
        <v>5</v>
      </c>
      <c r="CU199" s="68"/>
      <c r="CV199" s="68"/>
      <c r="CW199" s="68"/>
      <c r="CX199" s="68"/>
      <c r="CY199" s="68"/>
      <c r="CZ199" s="68"/>
    </row>
    <row r="200" spans="1:106" ht="12.75" customHeight="1">
      <c r="A200" s="63"/>
      <c r="B200" s="63"/>
      <c r="C200" s="63"/>
      <c r="D200" s="63"/>
      <c r="E200" s="63"/>
      <c r="F200" s="64" t="s">
        <v>65</v>
      </c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/>
      <c r="DB200"/>
    </row>
    <row r="201" spans="1:106" s="8" customFormat="1" ht="12.75" customHeight="1">
      <c r="A201" s="65">
        <v>1</v>
      </c>
      <c r="B201" s="65"/>
      <c r="C201" s="65"/>
      <c r="D201" s="65"/>
      <c r="E201" s="65"/>
      <c r="F201" s="67" t="s">
        <v>66</v>
      </c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3" t="s">
        <v>59</v>
      </c>
      <c r="AC201" s="63"/>
      <c r="AD201" s="63"/>
      <c r="AE201" s="63"/>
      <c r="AF201" s="63"/>
      <c r="AG201" s="63"/>
      <c r="AH201" s="63" t="s">
        <v>67</v>
      </c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120">
        <f>AS197/AS199</f>
        <v>167756.4</v>
      </c>
      <c r="AT201" s="120"/>
      <c r="AU201" s="120"/>
      <c r="AV201" s="120"/>
      <c r="AW201" s="120"/>
      <c r="AX201" s="120"/>
      <c r="AY201" s="120"/>
      <c r="AZ201" s="120"/>
      <c r="BA201" s="120"/>
      <c r="BB201" s="120"/>
      <c r="BC201" s="120"/>
      <c r="BD201" s="120"/>
      <c r="BE201" s="120"/>
      <c r="BF201" s="120">
        <f>BF197/BF199</f>
        <v>167756.4</v>
      </c>
      <c r="BG201" s="120"/>
      <c r="BH201" s="120"/>
      <c r="BI201" s="120"/>
      <c r="BJ201" s="120"/>
      <c r="BK201" s="120"/>
      <c r="BL201" s="120"/>
      <c r="BM201" s="68">
        <f>BM197/BM199</f>
        <v>144000</v>
      </c>
      <c r="BN201" s="68"/>
      <c r="BO201" s="68"/>
      <c r="BP201" s="68"/>
      <c r="BQ201" s="68"/>
      <c r="BR201" s="68"/>
      <c r="BS201" s="68"/>
      <c r="BT201" s="68"/>
      <c r="BU201" s="68"/>
      <c r="BV201" s="68"/>
      <c r="BW201" s="68"/>
      <c r="BX201" s="68"/>
      <c r="BY201" s="68"/>
      <c r="BZ201" s="68">
        <f>BZ197/BZ199</f>
        <v>144000</v>
      </c>
      <c r="CA201" s="68"/>
      <c r="CB201" s="68"/>
      <c r="CC201" s="68"/>
      <c r="CD201" s="68"/>
      <c r="CE201" s="68"/>
      <c r="CF201" s="68"/>
      <c r="CG201" s="68">
        <f>CG197/CG199</f>
        <v>84000</v>
      </c>
      <c r="CH201" s="68"/>
      <c r="CI201" s="68"/>
      <c r="CJ201" s="68"/>
      <c r="CK201" s="68"/>
      <c r="CL201" s="68"/>
      <c r="CM201" s="68"/>
      <c r="CN201" s="68"/>
      <c r="CO201" s="68"/>
      <c r="CP201" s="68"/>
      <c r="CQ201" s="68"/>
      <c r="CR201" s="68"/>
      <c r="CS201" s="68"/>
      <c r="CT201" s="68">
        <f>CT197/CT199</f>
        <v>84000</v>
      </c>
      <c r="CU201" s="68"/>
      <c r="CV201" s="68"/>
      <c r="CW201" s="68"/>
      <c r="CX201" s="68"/>
      <c r="CY201" s="68"/>
      <c r="CZ201" s="68"/>
    </row>
    <row r="202" spans="1:106" ht="12.75" customHeight="1">
      <c r="A202" s="63"/>
      <c r="B202" s="63"/>
      <c r="C202" s="63"/>
      <c r="D202" s="63"/>
      <c r="E202" s="63"/>
      <c r="F202" s="64" t="s">
        <v>68</v>
      </c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/>
      <c r="DB202"/>
    </row>
    <row r="203" spans="1:106" s="8" customFormat="1" ht="12.75" customHeight="1">
      <c r="A203" s="65">
        <v>1</v>
      </c>
      <c r="B203" s="65"/>
      <c r="C203" s="65"/>
      <c r="D203" s="65"/>
      <c r="E203" s="65"/>
      <c r="F203" s="67" t="s">
        <v>69</v>
      </c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3" t="s">
        <v>70</v>
      </c>
      <c r="AC203" s="63"/>
      <c r="AD203" s="63"/>
      <c r="AE203" s="63"/>
      <c r="AF203" s="63"/>
      <c r="AG203" s="63"/>
      <c r="AH203" s="63" t="s">
        <v>67</v>
      </c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2">
        <v>100</v>
      </c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>
        <v>100</v>
      </c>
      <c r="BG203" s="62"/>
      <c r="BH203" s="62"/>
      <c r="BI203" s="62"/>
      <c r="BJ203" s="62"/>
      <c r="BK203" s="62"/>
      <c r="BL203" s="62"/>
      <c r="BM203" s="129">
        <v>100</v>
      </c>
      <c r="BN203" s="129"/>
      <c r="BO203" s="129"/>
      <c r="BP203" s="129"/>
      <c r="BQ203" s="129"/>
      <c r="BR203" s="129"/>
      <c r="BS203" s="129"/>
      <c r="BT203" s="61"/>
      <c r="BU203" s="61"/>
      <c r="BV203" s="61"/>
      <c r="BW203" s="61"/>
      <c r="BX203" s="61"/>
      <c r="BY203" s="61"/>
      <c r="BZ203" s="129">
        <v>100</v>
      </c>
      <c r="CA203" s="129"/>
      <c r="CB203" s="129"/>
      <c r="CC203" s="129"/>
      <c r="CD203" s="129"/>
      <c r="CE203" s="129"/>
      <c r="CF203" s="129"/>
      <c r="CG203" s="73">
        <v>100</v>
      </c>
      <c r="CH203" s="73"/>
      <c r="CI203" s="73"/>
      <c r="CJ203" s="73"/>
      <c r="CK203" s="73"/>
      <c r="CL203" s="73"/>
      <c r="CM203" s="73"/>
      <c r="CN203" s="73"/>
      <c r="CO203" s="73"/>
      <c r="CP203" s="73"/>
      <c r="CQ203" s="73"/>
      <c r="CR203" s="73"/>
      <c r="CS203" s="73"/>
      <c r="CT203" s="73">
        <f>CG203</f>
        <v>100</v>
      </c>
      <c r="CU203" s="73"/>
      <c r="CV203" s="73"/>
      <c r="CW203" s="73"/>
      <c r="CX203" s="73"/>
      <c r="CY203" s="73"/>
      <c r="CZ203" s="73"/>
    </row>
    <row r="204" spans="1:106" s="34" customFormat="1" ht="12.75" customHeight="1">
      <c r="A204" s="74" t="s">
        <v>148</v>
      </c>
      <c r="B204" s="74"/>
      <c r="C204" s="74"/>
      <c r="D204" s="74"/>
      <c r="E204" s="74"/>
      <c r="F204" s="75" t="s">
        <v>132</v>
      </c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  <c r="AR204" s="75"/>
      <c r="AS204" s="75"/>
      <c r="AT204" s="75"/>
      <c r="AU204" s="75"/>
      <c r="AV204" s="75"/>
      <c r="AW204" s="75"/>
      <c r="AX204" s="75"/>
      <c r="AY204" s="75"/>
      <c r="AZ204" s="75"/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L204" s="75"/>
      <c r="BM204" s="75"/>
      <c r="BN204" s="75"/>
      <c r="BO204" s="75"/>
      <c r="BP204" s="75"/>
      <c r="BQ204" s="75"/>
      <c r="BR204" s="75"/>
      <c r="BS204" s="75"/>
      <c r="BT204" s="75"/>
      <c r="BU204" s="75"/>
      <c r="BV204" s="75"/>
      <c r="BW204" s="75"/>
      <c r="BX204" s="75"/>
      <c r="BY204" s="75"/>
      <c r="BZ204" s="75"/>
      <c r="CA204" s="75"/>
      <c r="CB204" s="75"/>
      <c r="CC204" s="75"/>
      <c r="CD204" s="75"/>
      <c r="CE204" s="75"/>
      <c r="CF204" s="75"/>
      <c r="CG204" s="75"/>
      <c r="CH204" s="75"/>
      <c r="CI204" s="75"/>
      <c r="CJ204" s="75"/>
      <c r="CK204" s="75"/>
      <c r="CL204" s="75"/>
      <c r="CM204" s="75"/>
      <c r="CN204" s="75"/>
      <c r="CO204" s="75"/>
      <c r="CP204" s="75"/>
      <c r="CQ204" s="75"/>
      <c r="CR204" s="75"/>
      <c r="CS204" s="75"/>
      <c r="CT204" s="75"/>
      <c r="CU204" s="75"/>
      <c r="CV204" s="75"/>
      <c r="CW204" s="75"/>
      <c r="CX204" s="75"/>
      <c r="CY204" s="75"/>
      <c r="CZ204" s="75"/>
    </row>
    <row r="205" spans="1:106" s="15" customFormat="1" ht="12.75" customHeight="1">
      <c r="A205" s="76"/>
      <c r="B205" s="76"/>
      <c r="C205" s="76"/>
      <c r="D205" s="76"/>
      <c r="E205" s="76"/>
      <c r="F205" s="160" t="s">
        <v>57</v>
      </c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60"/>
      <c r="BH205" s="160"/>
      <c r="BI205" s="160"/>
      <c r="BJ205" s="160"/>
      <c r="BK205" s="160"/>
      <c r="BL205" s="160"/>
      <c r="BM205" s="160"/>
      <c r="BN205" s="160"/>
      <c r="BO205" s="160"/>
      <c r="BP205" s="160"/>
      <c r="BQ205" s="160"/>
      <c r="BR205" s="160"/>
      <c r="BS205" s="160"/>
      <c r="BT205" s="160"/>
      <c r="BU205" s="160"/>
      <c r="BV205" s="160"/>
      <c r="BW205" s="160"/>
      <c r="BX205" s="160"/>
      <c r="BY205" s="160"/>
      <c r="BZ205" s="160"/>
      <c r="CA205" s="160"/>
      <c r="CB205" s="160"/>
      <c r="CC205" s="160"/>
      <c r="CD205" s="160"/>
      <c r="CE205" s="160"/>
      <c r="CF205" s="160"/>
      <c r="CG205" s="160"/>
      <c r="CH205" s="160"/>
      <c r="CI205" s="160"/>
      <c r="CJ205" s="160"/>
      <c r="CK205" s="160"/>
      <c r="CL205" s="160"/>
      <c r="CM205" s="160"/>
      <c r="CN205" s="160"/>
      <c r="CO205" s="160"/>
      <c r="CP205" s="160"/>
      <c r="CQ205" s="160"/>
      <c r="CR205" s="160"/>
      <c r="CS205" s="160"/>
      <c r="CT205" s="160"/>
      <c r="CU205" s="160"/>
      <c r="CV205" s="160"/>
      <c r="CW205" s="160"/>
      <c r="CX205" s="160"/>
      <c r="CY205" s="160"/>
      <c r="CZ205" s="160"/>
    </row>
    <row r="206" spans="1:106" s="21" customFormat="1" ht="35.4" customHeight="1">
      <c r="A206" s="269">
        <v>1</v>
      </c>
      <c r="B206" s="269"/>
      <c r="C206" s="269"/>
      <c r="D206" s="269"/>
      <c r="E206" s="269"/>
      <c r="F206" s="66" t="s">
        <v>58</v>
      </c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76" t="s">
        <v>59</v>
      </c>
      <c r="AC206" s="76"/>
      <c r="AD206" s="76"/>
      <c r="AE206" s="76"/>
      <c r="AF206" s="76"/>
      <c r="AG206" s="76"/>
      <c r="AH206" s="77" t="s">
        <v>146</v>
      </c>
      <c r="AI206" s="78"/>
      <c r="AJ206" s="78"/>
      <c r="AK206" s="78"/>
      <c r="AL206" s="78"/>
      <c r="AM206" s="78"/>
      <c r="AN206" s="78"/>
      <c r="AO206" s="78"/>
      <c r="AP206" s="78"/>
      <c r="AQ206" s="78"/>
      <c r="AR206" s="79"/>
      <c r="AS206" s="120"/>
      <c r="AT206" s="120"/>
      <c r="AU206" s="120"/>
      <c r="AV206" s="120"/>
      <c r="AW206" s="120"/>
      <c r="AX206" s="120"/>
      <c r="AY206" s="120"/>
      <c r="AZ206" s="120">
        <v>394814</v>
      </c>
      <c r="BA206" s="120"/>
      <c r="BB206" s="120"/>
      <c r="BC206" s="120"/>
      <c r="BD206" s="120"/>
      <c r="BE206" s="120"/>
      <c r="BF206" s="120">
        <f>AZ206</f>
        <v>394814</v>
      </c>
      <c r="BG206" s="120"/>
      <c r="BH206" s="120"/>
      <c r="BI206" s="120"/>
      <c r="BJ206" s="120"/>
      <c r="BK206" s="120"/>
      <c r="BL206" s="120"/>
      <c r="BM206" s="103"/>
      <c r="BN206" s="103"/>
      <c r="BO206" s="103"/>
      <c r="BP206" s="103"/>
      <c r="BQ206" s="103"/>
      <c r="BR206" s="103"/>
      <c r="BS206" s="103"/>
      <c r="BT206" s="120"/>
      <c r="BU206" s="120"/>
      <c r="BV206" s="120"/>
      <c r="BW206" s="120"/>
      <c r="BX206" s="120"/>
      <c r="BY206" s="120"/>
      <c r="BZ206" s="120"/>
      <c r="CA206" s="120"/>
      <c r="CB206" s="120"/>
      <c r="CC206" s="120"/>
      <c r="CD206" s="120"/>
      <c r="CE206" s="120"/>
      <c r="CF206" s="120"/>
      <c r="CG206" s="103"/>
      <c r="CH206" s="103"/>
      <c r="CI206" s="103"/>
      <c r="CJ206" s="103"/>
      <c r="CK206" s="103"/>
      <c r="CL206" s="103"/>
      <c r="CM206" s="103"/>
      <c r="CN206" s="270"/>
      <c r="CO206" s="270"/>
      <c r="CP206" s="270"/>
      <c r="CQ206" s="270"/>
      <c r="CR206" s="270"/>
      <c r="CS206" s="270"/>
      <c r="CT206" s="270"/>
      <c r="CU206" s="270"/>
      <c r="CV206" s="270"/>
      <c r="CW206" s="270"/>
      <c r="CX206" s="270"/>
      <c r="CY206" s="270"/>
      <c r="CZ206" s="270"/>
    </row>
    <row r="207" spans="1:106" s="15" customFormat="1" ht="12.75" customHeight="1">
      <c r="A207" s="76"/>
      <c r="B207" s="76"/>
      <c r="C207" s="76"/>
      <c r="D207" s="76"/>
      <c r="E207" s="76"/>
      <c r="F207" s="160" t="s">
        <v>61</v>
      </c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0"/>
      <c r="BN207" s="160"/>
      <c r="BO207" s="160"/>
      <c r="BP207" s="160"/>
      <c r="BQ207" s="160"/>
      <c r="BR207" s="160"/>
      <c r="BS207" s="160"/>
      <c r="BT207" s="160"/>
      <c r="BU207" s="160"/>
      <c r="BV207" s="160"/>
      <c r="BW207" s="160"/>
      <c r="BX207" s="160"/>
      <c r="BY207" s="160"/>
      <c r="BZ207" s="160"/>
      <c r="CA207" s="160"/>
      <c r="CB207" s="160"/>
      <c r="CC207" s="160"/>
      <c r="CD207" s="160"/>
      <c r="CE207" s="160"/>
      <c r="CF207" s="160"/>
      <c r="CG207" s="160"/>
      <c r="CH207" s="160"/>
      <c r="CI207" s="160"/>
      <c r="CJ207" s="160"/>
      <c r="CK207" s="160"/>
      <c r="CL207" s="160"/>
      <c r="CM207" s="160"/>
      <c r="CN207" s="160"/>
      <c r="CO207" s="160"/>
      <c r="CP207" s="160"/>
      <c r="CQ207" s="160"/>
      <c r="CR207" s="160"/>
      <c r="CS207" s="160"/>
      <c r="CT207" s="160"/>
      <c r="CU207" s="160"/>
      <c r="CV207" s="160"/>
      <c r="CW207" s="160"/>
      <c r="CX207" s="160"/>
      <c r="CY207" s="160"/>
      <c r="CZ207" s="160"/>
    </row>
    <row r="208" spans="1:106" s="21" customFormat="1" ht="24.75" customHeight="1">
      <c r="A208" s="269">
        <v>1</v>
      </c>
      <c r="B208" s="269"/>
      <c r="C208" s="269"/>
      <c r="D208" s="269"/>
      <c r="E208" s="269"/>
      <c r="F208" s="69" t="s">
        <v>133</v>
      </c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76" t="s">
        <v>63</v>
      </c>
      <c r="AC208" s="76"/>
      <c r="AD208" s="76"/>
      <c r="AE208" s="76"/>
      <c r="AF208" s="76"/>
      <c r="AG208" s="76"/>
      <c r="AH208" s="376" t="s">
        <v>134</v>
      </c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103"/>
      <c r="AT208" s="103"/>
      <c r="AU208" s="103"/>
      <c r="AV208" s="103"/>
      <c r="AW208" s="103"/>
      <c r="AX208" s="103"/>
      <c r="AY208" s="103"/>
      <c r="AZ208" s="104">
        <v>1</v>
      </c>
      <c r="BA208" s="104"/>
      <c r="BB208" s="104"/>
      <c r="BC208" s="104"/>
      <c r="BD208" s="104"/>
      <c r="BE208" s="104"/>
      <c r="BF208" s="104">
        <v>1</v>
      </c>
      <c r="BG208" s="104"/>
      <c r="BH208" s="104"/>
      <c r="BI208" s="104"/>
      <c r="BJ208" s="104"/>
      <c r="BK208" s="104"/>
      <c r="BL208" s="104"/>
      <c r="BM208" s="103"/>
      <c r="BN208" s="103"/>
      <c r="BO208" s="103"/>
      <c r="BP208" s="103"/>
      <c r="BQ208" s="103"/>
      <c r="BR208" s="103"/>
      <c r="BS208" s="103"/>
      <c r="BT208" s="104"/>
      <c r="BU208" s="104"/>
      <c r="BV208" s="104"/>
      <c r="BW208" s="104"/>
      <c r="BX208" s="104"/>
      <c r="BY208" s="104"/>
      <c r="BZ208" s="104"/>
      <c r="CA208" s="104"/>
      <c r="CB208" s="104"/>
      <c r="CC208" s="104"/>
      <c r="CD208" s="104"/>
      <c r="CE208" s="104"/>
      <c r="CF208" s="104"/>
      <c r="CG208" s="103"/>
      <c r="CH208" s="103"/>
      <c r="CI208" s="103"/>
      <c r="CJ208" s="103"/>
      <c r="CK208" s="103"/>
      <c r="CL208" s="103"/>
      <c r="CM208" s="103"/>
      <c r="CN208" s="104"/>
      <c r="CO208" s="104"/>
      <c r="CP208" s="104"/>
      <c r="CQ208" s="104"/>
      <c r="CR208" s="104"/>
      <c r="CS208" s="104"/>
      <c r="CT208" s="104"/>
      <c r="CU208" s="104"/>
      <c r="CV208" s="104"/>
      <c r="CW208" s="104"/>
      <c r="CX208" s="104"/>
      <c r="CY208" s="104"/>
      <c r="CZ208" s="104"/>
    </row>
    <row r="209" spans="1:106" s="21" customFormat="1" ht="12.75" customHeight="1">
      <c r="A209" s="269">
        <v>2</v>
      </c>
      <c r="B209" s="269"/>
      <c r="C209" s="269"/>
      <c r="D209" s="269"/>
      <c r="E209" s="269"/>
      <c r="F209" s="66" t="s">
        <v>72</v>
      </c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76" t="s">
        <v>63</v>
      </c>
      <c r="AC209" s="76"/>
      <c r="AD209" s="76"/>
      <c r="AE209" s="76"/>
      <c r="AF209" s="76"/>
      <c r="AG209" s="76"/>
      <c r="AH209" s="76" t="s">
        <v>60</v>
      </c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103"/>
      <c r="AT209" s="103"/>
      <c r="AU209" s="103"/>
      <c r="AV209" s="103"/>
      <c r="AW209" s="103"/>
      <c r="AX209" s="103"/>
      <c r="AY209" s="103"/>
      <c r="AZ209" s="104">
        <v>1</v>
      </c>
      <c r="BA209" s="104"/>
      <c r="BB209" s="104"/>
      <c r="BC209" s="104"/>
      <c r="BD209" s="104"/>
      <c r="BE209" s="104"/>
      <c r="BF209" s="104">
        <v>1</v>
      </c>
      <c r="BG209" s="104"/>
      <c r="BH209" s="104"/>
      <c r="BI209" s="104"/>
      <c r="BJ209" s="104"/>
      <c r="BK209" s="104"/>
      <c r="BL209" s="104"/>
      <c r="BM209" s="103"/>
      <c r="BN209" s="103"/>
      <c r="BO209" s="103"/>
      <c r="BP209" s="103"/>
      <c r="BQ209" s="103"/>
      <c r="BR209" s="103"/>
      <c r="BS209" s="103"/>
      <c r="BT209" s="104"/>
      <c r="BU209" s="104"/>
      <c r="BV209" s="104"/>
      <c r="BW209" s="104"/>
      <c r="BX209" s="104"/>
      <c r="BY209" s="104"/>
      <c r="BZ209" s="104"/>
      <c r="CA209" s="104"/>
      <c r="CB209" s="104"/>
      <c r="CC209" s="104"/>
      <c r="CD209" s="104"/>
      <c r="CE209" s="104"/>
      <c r="CF209" s="104"/>
      <c r="CG209" s="103"/>
      <c r="CH209" s="103"/>
      <c r="CI209" s="103"/>
      <c r="CJ209" s="103"/>
      <c r="CK209" s="103"/>
      <c r="CL209" s="103"/>
      <c r="CM209" s="103"/>
      <c r="CN209" s="104"/>
      <c r="CO209" s="104"/>
      <c r="CP209" s="104"/>
      <c r="CQ209" s="104"/>
      <c r="CR209" s="104"/>
      <c r="CS209" s="104"/>
      <c r="CT209" s="104"/>
      <c r="CU209" s="104"/>
      <c r="CV209" s="104"/>
      <c r="CW209" s="104"/>
      <c r="CX209" s="104"/>
      <c r="CY209" s="104"/>
      <c r="CZ209" s="104"/>
    </row>
    <row r="210" spans="1:106" s="21" customFormat="1" ht="12.75" customHeight="1">
      <c r="A210" s="269">
        <v>3</v>
      </c>
      <c r="B210" s="269"/>
      <c r="C210" s="269"/>
      <c r="D210" s="269"/>
      <c r="E210" s="269"/>
      <c r="F210" s="66" t="s">
        <v>73</v>
      </c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76" t="s">
        <v>74</v>
      </c>
      <c r="AC210" s="76"/>
      <c r="AD210" s="76"/>
      <c r="AE210" s="76"/>
      <c r="AF210" s="76"/>
      <c r="AG210" s="76"/>
      <c r="AH210" s="76" t="s">
        <v>75</v>
      </c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103"/>
      <c r="AT210" s="103"/>
      <c r="AU210" s="103"/>
      <c r="AV210" s="103"/>
      <c r="AW210" s="103"/>
      <c r="AX210" s="103"/>
      <c r="AY210" s="103"/>
      <c r="AZ210" s="369">
        <v>201</v>
      </c>
      <c r="BA210" s="369"/>
      <c r="BB210" s="369"/>
      <c r="BC210" s="369"/>
      <c r="BD210" s="369"/>
      <c r="BE210" s="369"/>
      <c r="BF210" s="369">
        <v>201</v>
      </c>
      <c r="BG210" s="369"/>
      <c r="BH210" s="369"/>
      <c r="BI210" s="369"/>
      <c r="BJ210" s="369"/>
      <c r="BK210" s="369"/>
      <c r="BL210" s="369"/>
      <c r="BM210" s="103"/>
      <c r="BN210" s="103"/>
      <c r="BO210" s="103"/>
      <c r="BP210" s="103"/>
      <c r="BQ210" s="103"/>
      <c r="BR210" s="103"/>
      <c r="BS210" s="103"/>
      <c r="BT210" s="369"/>
      <c r="BU210" s="369"/>
      <c r="BV210" s="369"/>
      <c r="BW210" s="369"/>
      <c r="BX210" s="369"/>
      <c r="BY210" s="369"/>
      <c r="BZ210" s="369"/>
      <c r="CA210" s="369"/>
      <c r="CB210" s="369"/>
      <c r="CC210" s="369"/>
      <c r="CD210" s="369"/>
      <c r="CE210" s="369"/>
      <c r="CF210" s="369"/>
      <c r="CG210" s="103"/>
      <c r="CH210" s="103"/>
      <c r="CI210" s="103"/>
      <c r="CJ210" s="103"/>
      <c r="CK210" s="103"/>
      <c r="CL210" s="103"/>
      <c r="CM210" s="103"/>
      <c r="CN210" s="369"/>
      <c r="CO210" s="369"/>
      <c r="CP210" s="369"/>
      <c r="CQ210" s="369"/>
      <c r="CR210" s="369"/>
      <c r="CS210" s="369"/>
      <c r="CT210" s="369"/>
      <c r="CU210" s="369"/>
      <c r="CV210" s="369"/>
      <c r="CW210" s="369"/>
      <c r="CX210" s="369"/>
      <c r="CY210" s="369"/>
      <c r="CZ210" s="369"/>
    </row>
    <row r="211" spans="1:106" s="21" customFormat="1" ht="12.75" customHeight="1">
      <c r="A211" s="269">
        <v>4</v>
      </c>
      <c r="B211" s="269"/>
      <c r="C211" s="269"/>
      <c r="D211" s="269"/>
      <c r="E211" s="269"/>
      <c r="F211" s="66" t="s">
        <v>76</v>
      </c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76" t="s">
        <v>74</v>
      </c>
      <c r="AC211" s="76"/>
      <c r="AD211" s="76"/>
      <c r="AE211" s="76"/>
      <c r="AF211" s="76"/>
      <c r="AG211" s="76"/>
      <c r="AH211" s="76" t="s">
        <v>75</v>
      </c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103"/>
      <c r="AT211" s="103"/>
      <c r="AU211" s="103"/>
      <c r="AV211" s="103"/>
      <c r="AW211" s="103"/>
      <c r="AX211" s="103"/>
      <c r="AY211" s="103"/>
      <c r="AZ211" s="268">
        <v>201</v>
      </c>
      <c r="BA211" s="268"/>
      <c r="BB211" s="268"/>
      <c r="BC211" s="268"/>
      <c r="BD211" s="268"/>
      <c r="BE211" s="268"/>
      <c r="BF211" s="268">
        <v>201</v>
      </c>
      <c r="BG211" s="268"/>
      <c r="BH211" s="268"/>
      <c r="BI211" s="268"/>
      <c r="BJ211" s="268"/>
      <c r="BK211" s="268"/>
      <c r="BL211" s="268"/>
      <c r="BM211" s="103"/>
      <c r="BN211" s="103"/>
      <c r="BO211" s="103"/>
      <c r="BP211" s="103"/>
      <c r="BQ211" s="103"/>
      <c r="BR211" s="103"/>
      <c r="BS211" s="103"/>
      <c r="BT211" s="268"/>
      <c r="BU211" s="268"/>
      <c r="BV211" s="268"/>
      <c r="BW211" s="268"/>
      <c r="BX211" s="268"/>
      <c r="BY211" s="268"/>
      <c r="BZ211" s="268"/>
      <c r="CA211" s="268"/>
      <c r="CB211" s="268"/>
      <c r="CC211" s="268"/>
      <c r="CD211" s="268"/>
      <c r="CE211" s="268"/>
      <c r="CF211" s="268"/>
      <c r="CG211" s="103"/>
      <c r="CH211" s="103"/>
      <c r="CI211" s="103"/>
      <c r="CJ211" s="103"/>
      <c r="CK211" s="103"/>
      <c r="CL211" s="103"/>
      <c r="CM211" s="103"/>
      <c r="CN211" s="268"/>
      <c r="CO211" s="268"/>
      <c r="CP211" s="268"/>
      <c r="CQ211" s="268"/>
      <c r="CR211" s="268"/>
      <c r="CS211" s="268"/>
      <c r="CT211" s="268"/>
      <c r="CU211" s="268"/>
      <c r="CV211" s="268"/>
      <c r="CW211" s="268"/>
      <c r="CX211" s="268"/>
      <c r="CY211" s="268"/>
      <c r="CZ211" s="268"/>
    </row>
    <row r="212" spans="1:106" s="15" customFormat="1" ht="12.75" customHeight="1">
      <c r="A212" s="76"/>
      <c r="B212" s="76"/>
      <c r="C212" s="76"/>
      <c r="D212" s="76"/>
      <c r="E212" s="76"/>
      <c r="F212" s="160" t="s">
        <v>65</v>
      </c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160"/>
      <c r="BN212" s="160"/>
      <c r="BO212" s="160"/>
      <c r="BP212" s="160"/>
      <c r="BQ212" s="160"/>
      <c r="BR212" s="160"/>
      <c r="BS212" s="160"/>
      <c r="BT212" s="160"/>
      <c r="BU212" s="160"/>
      <c r="BV212" s="160"/>
      <c r="BW212" s="160"/>
      <c r="BX212" s="160"/>
      <c r="BY212" s="160"/>
      <c r="BZ212" s="160"/>
      <c r="CA212" s="160"/>
      <c r="CB212" s="160"/>
      <c r="CC212" s="160"/>
      <c r="CD212" s="160"/>
      <c r="CE212" s="160"/>
      <c r="CF212" s="160"/>
      <c r="CG212" s="160"/>
      <c r="CH212" s="160"/>
      <c r="CI212" s="160"/>
      <c r="CJ212" s="160"/>
      <c r="CK212" s="160"/>
      <c r="CL212" s="160"/>
      <c r="CM212" s="160"/>
      <c r="CN212" s="160"/>
      <c r="CO212" s="160"/>
      <c r="CP212" s="160"/>
      <c r="CQ212" s="160"/>
      <c r="CR212" s="160"/>
      <c r="CS212" s="160"/>
      <c r="CT212" s="160"/>
      <c r="CU212" s="160"/>
      <c r="CV212" s="160"/>
      <c r="CW212" s="160"/>
      <c r="CX212" s="160"/>
      <c r="CY212" s="160"/>
      <c r="CZ212" s="160"/>
    </row>
    <row r="213" spans="1:106" s="21" customFormat="1" ht="12.75" customHeight="1">
      <c r="A213" s="269">
        <v>1</v>
      </c>
      <c r="B213" s="269"/>
      <c r="C213" s="269"/>
      <c r="D213" s="269"/>
      <c r="E213" s="269"/>
      <c r="F213" s="271" t="s">
        <v>135</v>
      </c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  <c r="AA213" s="271"/>
      <c r="AB213" s="272" t="s">
        <v>59</v>
      </c>
      <c r="AC213" s="272"/>
      <c r="AD213" s="272"/>
      <c r="AE213" s="272"/>
      <c r="AF213" s="272"/>
      <c r="AG213" s="272"/>
      <c r="AH213" s="76" t="s">
        <v>67</v>
      </c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103"/>
      <c r="AT213" s="103"/>
      <c r="AU213" s="103"/>
      <c r="AV213" s="103"/>
      <c r="AW213" s="103"/>
      <c r="AX213" s="103"/>
      <c r="AY213" s="103"/>
      <c r="AZ213" s="120">
        <f>AZ206/AZ208</f>
        <v>394814</v>
      </c>
      <c r="BA213" s="120"/>
      <c r="BB213" s="120"/>
      <c r="BC213" s="120"/>
      <c r="BD213" s="120"/>
      <c r="BE213" s="120"/>
      <c r="BF213" s="120">
        <f>AZ213</f>
        <v>394814</v>
      </c>
      <c r="BG213" s="120"/>
      <c r="BH213" s="120"/>
      <c r="BI213" s="120"/>
      <c r="BJ213" s="120"/>
      <c r="BK213" s="120"/>
      <c r="BL213" s="120"/>
      <c r="BM213" s="103"/>
      <c r="BN213" s="103"/>
      <c r="BO213" s="103"/>
      <c r="BP213" s="103"/>
      <c r="BQ213" s="103"/>
      <c r="BR213" s="103"/>
      <c r="BS213" s="103"/>
      <c r="BT213" s="270"/>
      <c r="BU213" s="270"/>
      <c r="BV213" s="270"/>
      <c r="BW213" s="270"/>
      <c r="BX213" s="270"/>
      <c r="BY213" s="270"/>
      <c r="BZ213" s="270"/>
      <c r="CA213" s="270"/>
      <c r="CB213" s="270"/>
      <c r="CC213" s="270"/>
      <c r="CD213" s="270"/>
      <c r="CE213" s="270"/>
      <c r="CF213" s="270"/>
      <c r="CG213" s="103"/>
      <c r="CH213" s="103"/>
      <c r="CI213" s="103"/>
      <c r="CJ213" s="103"/>
      <c r="CK213" s="103"/>
      <c r="CL213" s="103"/>
      <c r="CM213" s="103"/>
      <c r="CN213" s="270"/>
      <c r="CO213" s="270"/>
      <c r="CP213" s="270"/>
      <c r="CQ213" s="270"/>
      <c r="CR213" s="270"/>
      <c r="CS213" s="270"/>
      <c r="CT213" s="270"/>
      <c r="CU213" s="270"/>
      <c r="CV213" s="270"/>
      <c r="CW213" s="270"/>
      <c r="CX213" s="270"/>
      <c r="CY213" s="270"/>
      <c r="CZ213" s="270"/>
    </row>
    <row r="214" spans="1:106" s="21" customFormat="1" ht="12.75" customHeight="1">
      <c r="A214" s="269">
        <v>2</v>
      </c>
      <c r="B214" s="269"/>
      <c r="C214" s="269"/>
      <c r="D214" s="269"/>
      <c r="E214" s="269"/>
      <c r="F214" s="66" t="s">
        <v>77</v>
      </c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76" t="s">
        <v>59</v>
      </c>
      <c r="AC214" s="76"/>
      <c r="AD214" s="76"/>
      <c r="AE214" s="76"/>
      <c r="AF214" s="76"/>
      <c r="AG214" s="76"/>
      <c r="AH214" s="76" t="s">
        <v>67</v>
      </c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103"/>
      <c r="AT214" s="103"/>
      <c r="AU214" s="103"/>
      <c r="AV214" s="103"/>
      <c r="AW214" s="103"/>
      <c r="AX214" s="103"/>
      <c r="AY214" s="103"/>
      <c r="AZ214" s="120">
        <f>AZ206/AZ209</f>
        <v>394814</v>
      </c>
      <c r="BA214" s="120"/>
      <c r="BB214" s="120"/>
      <c r="BC214" s="120"/>
      <c r="BD214" s="120"/>
      <c r="BE214" s="120"/>
      <c r="BF214" s="120">
        <f>AZ214</f>
        <v>394814</v>
      </c>
      <c r="BG214" s="120"/>
      <c r="BH214" s="120"/>
      <c r="BI214" s="120"/>
      <c r="BJ214" s="120"/>
      <c r="BK214" s="120"/>
      <c r="BL214" s="120"/>
      <c r="BM214" s="103"/>
      <c r="BN214" s="103"/>
      <c r="BO214" s="103"/>
      <c r="BP214" s="103"/>
      <c r="BQ214" s="103"/>
      <c r="BR214" s="103"/>
      <c r="BS214" s="103"/>
      <c r="BT214" s="270"/>
      <c r="BU214" s="270"/>
      <c r="BV214" s="270"/>
      <c r="BW214" s="270"/>
      <c r="BX214" s="270"/>
      <c r="BY214" s="270"/>
      <c r="BZ214" s="270"/>
      <c r="CA214" s="270"/>
      <c r="CB214" s="270"/>
      <c r="CC214" s="270"/>
      <c r="CD214" s="270"/>
      <c r="CE214" s="270"/>
      <c r="CF214" s="270"/>
      <c r="CG214" s="103"/>
      <c r="CH214" s="103"/>
      <c r="CI214" s="103"/>
      <c r="CJ214" s="103"/>
      <c r="CK214" s="103"/>
      <c r="CL214" s="103"/>
      <c r="CM214" s="103"/>
      <c r="CN214" s="270"/>
      <c r="CO214" s="270"/>
      <c r="CP214" s="270"/>
      <c r="CQ214" s="270"/>
      <c r="CR214" s="270"/>
      <c r="CS214" s="270"/>
      <c r="CT214" s="270"/>
      <c r="CU214" s="270"/>
      <c r="CV214" s="270"/>
      <c r="CW214" s="270"/>
      <c r="CX214" s="270"/>
      <c r="CY214" s="270"/>
      <c r="CZ214" s="270"/>
    </row>
    <row r="215" spans="1:106" s="15" customFormat="1" ht="12.75" customHeight="1">
      <c r="A215" s="76"/>
      <c r="B215" s="76"/>
      <c r="C215" s="76"/>
      <c r="D215" s="76"/>
      <c r="E215" s="76"/>
      <c r="F215" s="160" t="s">
        <v>68</v>
      </c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/>
      <c r="AF215" s="160"/>
      <c r="AG215" s="160"/>
      <c r="AH215" s="160"/>
      <c r="AI215" s="160"/>
      <c r="AJ215" s="160"/>
      <c r="AK215" s="160"/>
      <c r="AL215" s="160"/>
      <c r="AM215" s="160"/>
      <c r="AN215" s="160"/>
      <c r="AO215" s="160"/>
      <c r="AP215" s="160"/>
      <c r="AQ215" s="160"/>
      <c r="AR215" s="160"/>
      <c r="AS215" s="160"/>
      <c r="AT215" s="160"/>
      <c r="AU215" s="160"/>
      <c r="AV215" s="160"/>
      <c r="AW215" s="160"/>
      <c r="AX215" s="160"/>
      <c r="AY215" s="160"/>
      <c r="AZ215" s="160"/>
      <c r="BA215" s="160"/>
      <c r="BB215" s="160"/>
      <c r="BC215" s="160"/>
      <c r="BD215" s="160"/>
      <c r="BE215" s="160"/>
      <c r="BF215" s="160"/>
      <c r="BG215" s="160"/>
      <c r="BH215" s="160"/>
      <c r="BI215" s="160"/>
      <c r="BJ215" s="160"/>
      <c r="BK215" s="160"/>
      <c r="BL215" s="160"/>
      <c r="BM215" s="160"/>
      <c r="BN215" s="160"/>
      <c r="BO215" s="160"/>
      <c r="BP215" s="160"/>
      <c r="BQ215" s="160"/>
      <c r="BR215" s="160"/>
      <c r="BS215" s="160"/>
      <c r="BT215" s="160"/>
      <c r="BU215" s="160"/>
      <c r="BV215" s="160"/>
      <c r="BW215" s="160"/>
      <c r="BX215" s="160"/>
      <c r="BY215" s="160"/>
      <c r="BZ215" s="160"/>
      <c r="CA215" s="160"/>
      <c r="CB215" s="160"/>
      <c r="CC215" s="160"/>
      <c r="CD215" s="160"/>
      <c r="CE215" s="160"/>
      <c r="CF215" s="160"/>
      <c r="CG215" s="160"/>
      <c r="CH215" s="160"/>
      <c r="CI215" s="160"/>
      <c r="CJ215" s="160"/>
      <c r="CK215" s="160"/>
      <c r="CL215" s="160"/>
      <c r="CM215" s="160"/>
      <c r="CN215" s="160"/>
      <c r="CO215" s="160"/>
      <c r="CP215" s="160"/>
      <c r="CQ215" s="160"/>
      <c r="CR215" s="160"/>
      <c r="CS215" s="160"/>
      <c r="CT215" s="160"/>
      <c r="CU215" s="160"/>
      <c r="CV215" s="160"/>
      <c r="CW215" s="160"/>
      <c r="CX215" s="160"/>
      <c r="CY215" s="160"/>
      <c r="CZ215" s="160"/>
    </row>
    <row r="216" spans="1:106" s="21" customFormat="1" ht="21.75" customHeight="1">
      <c r="A216" s="269">
        <v>1</v>
      </c>
      <c r="B216" s="269"/>
      <c r="C216" s="269"/>
      <c r="D216" s="269"/>
      <c r="E216" s="269"/>
      <c r="F216" s="66" t="s">
        <v>78</v>
      </c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76" t="s">
        <v>70</v>
      </c>
      <c r="AC216" s="76"/>
      <c r="AD216" s="76"/>
      <c r="AE216" s="76"/>
      <c r="AF216" s="76"/>
      <c r="AG216" s="76"/>
      <c r="AH216" s="76" t="s">
        <v>67</v>
      </c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103"/>
      <c r="AT216" s="103"/>
      <c r="AU216" s="103"/>
      <c r="AV216" s="103"/>
      <c r="AW216" s="103"/>
      <c r="AX216" s="103"/>
      <c r="AY216" s="103"/>
      <c r="AZ216" s="247">
        <v>100</v>
      </c>
      <c r="BA216" s="247"/>
      <c r="BB216" s="247"/>
      <c r="BC216" s="247"/>
      <c r="BD216" s="247"/>
      <c r="BE216" s="247"/>
      <c r="BF216" s="247">
        <v>100</v>
      </c>
      <c r="BG216" s="247"/>
      <c r="BH216" s="247"/>
      <c r="BI216" s="247"/>
      <c r="BJ216" s="247"/>
      <c r="BK216" s="247"/>
      <c r="BL216" s="247"/>
      <c r="BM216" s="103"/>
      <c r="BN216" s="103"/>
      <c r="BO216" s="103"/>
      <c r="BP216" s="103"/>
      <c r="BQ216" s="103"/>
      <c r="BR216" s="103"/>
      <c r="BS216" s="103"/>
      <c r="BT216" s="247"/>
      <c r="BU216" s="247"/>
      <c r="BV216" s="247"/>
      <c r="BW216" s="247"/>
      <c r="BX216" s="247"/>
      <c r="BY216" s="247"/>
      <c r="BZ216" s="247"/>
      <c r="CA216" s="247"/>
      <c r="CB216" s="247"/>
      <c r="CC216" s="247"/>
      <c r="CD216" s="247"/>
      <c r="CE216" s="247"/>
      <c r="CF216" s="247"/>
      <c r="CG216" s="103"/>
      <c r="CH216" s="103"/>
      <c r="CI216" s="103"/>
      <c r="CJ216" s="103"/>
      <c r="CK216" s="103"/>
      <c r="CL216" s="103"/>
      <c r="CM216" s="103"/>
      <c r="CN216" s="247"/>
      <c r="CO216" s="247"/>
      <c r="CP216" s="247"/>
      <c r="CQ216" s="247"/>
      <c r="CR216" s="247"/>
      <c r="CS216" s="247"/>
      <c r="CT216" s="247"/>
      <c r="CU216" s="247"/>
      <c r="CV216" s="247"/>
      <c r="CW216" s="247"/>
      <c r="CX216" s="247"/>
      <c r="CY216" s="247"/>
      <c r="CZ216" s="247"/>
    </row>
    <row r="217" spans="1:106" s="34" customFormat="1" ht="12.75" customHeight="1">
      <c r="A217" s="74" t="s">
        <v>220</v>
      </c>
      <c r="B217" s="74"/>
      <c r="C217" s="74"/>
      <c r="D217" s="74"/>
      <c r="E217" s="74"/>
      <c r="F217" s="75" t="s">
        <v>219</v>
      </c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L217" s="75"/>
      <c r="BM217" s="75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5"/>
      <c r="BY217" s="75"/>
      <c r="BZ217" s="75"/>
      <c r="CA217" s="75"/>
      <c r="CB217" s="75"/>
      <c r="CC217" s="75"/>
      <c r="CD217" s="75"/>
      <c r="CE217" s="75"/>
      <c r="CF217" s="75"/>
      <c r="CG217" s="75"/>
      <c r="CH217" s="75"/>
      <c r="CI217" s="75"/>
      <c r="CJ217" s="75"/>
      <c r="CK217" s="75"/>
      <c r="CL217" s="75"/>
      <c r="CM217" s="75"/>
      <c r="CN217" s="75"/>
      <c r="CO217" s="75"/>
      <c r="CP217" s="75"/>
      <c r="CQ217" s="75"/>
      <c r="CR217" s="75"/>
      <c r="CS217" s="75"/>
      <c r="CT217" s="75"/>
      <c r="CU217" s="75"/>
      <c r="CV217" s="75"/>
      <c r="CW217" s="75"/>
      <c r="CX217" s="75"/>
      <c r="CY217" s="75"/>
      <c r="CZ217" s="75"/>
    </row>
    <row r="218" spans="1:106" ht="12.75" customHeight="1">
      <c r="A218" s="63"/>
      <c r="B218" s="63"/>
      <c r="C218" s="63"/>
      <c r="D218" s="63"/>
      <c r="E218" s="63"/>
      <c r="F218" s="64" t="s">
        <v>57</v>
      </c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/>
      <c r="DB218"/>
    </row>
    <row r="219" spans="1:106" s="38" customFormat="1" ht="33.6" customHeight="1">
      <c r="A219" s="229">
        <v>1</v>
      </c>
      <c r="B219" s="229"/>
      <c r="C219" s="229"/>
      <c r="D219" s="229"/>
      <c r="E219" s="229"/>
      <c r="F219" s="89" t="s">
        <v>58</v>
      </c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4" t="s">
        <v>59</v>
      </c>
      <c r="AC219" s="84"/>
      <c r="AD219" s="84"/>
      <c r="AE219" s="84"/>
      <c r="AF219" s="84"/>
      <c r="AG219" s="84"/>
      <c r="AH219" s="257" t="s">
        <v>146</v>
      </c>
      <c r="AI219" s="263"/>
      <c r="AJ219" s="263"/>
      <c r="AK219" s="263"/>
      <c r="AL219" s="263"/>
      <c r="AM219" s="263"/>
      <c r="AN219" s="263"/>
      <c r="AO219" s="263"/>
      <c r="AP219" s="263"/>
      <c r="AQ219" s="263"/>
      <c r="AR219" s="264"/>
      <c r="AS219" s="80"/>
      <c r="AT219" s="80"/>
      <c r="AU219" s="80"/>
      <c r="AV219" s="80"/>
      <c r="AW219" s="80"/>
      <c r="AX219" s="80"/>
      <c r="AY219" s="80"/>
      <c r="AZ219" s="118"/>
      <c r="BA219" s="118"/>
      <c r="BB219" s="118"/>
      <c r="BC219" s="118"/>
      <c r="BD219" s="118"/>
      <c r="BE219" s="118"/>
      <c r="BF219" s="80"/>
      <c r="BG219" s="80"/>
      <c r="BH219" s="80"/>
      <c r="BI219" s="80"/>
      <c r="BJ219" s="80"/>
      <c r="BK219" s="80"/>
      <c r="BL219" s="80"/>
      <c r="BM219" s="80"/>
      <c r="BN219" s="80"/>
      <c r="BO219" s="80"/>
      <c r="BP219" s="80"/>
      <c r="BQ219" s="80"/>
      <c r="BR219" s="80"/>
      <c r="BS219" s="80"/>
      <c r="BT219" s="118"/>
      <c r="BU219" s="118"/>
      <c r="BV219" s="118"/>
      <c r="BW219" s="118"/>
      <c r="BX219" s="118"/>
      <c r="BY219" s="118"/>
      <c r="BZ219" s="80"/>
      <c r="CA219" s="80"/>
      <c r="CB219" s="80"/>
      <c r="CC219" s="80"/>
      <c r="CD219" s="80"/>
      <c r="CE219" s="80"/>
      <c r="CF219" s="80"/>
      <c r="CG219" s="80"/>
      <c r="CH219" s="80"/>
      <c r="CI219" s="80"/>
      <c r="CJ219" s="80"/>
      <c r="CK219" s="80"/>
      <c r="CL219" s="80"/>
      <c r="CM219" s="80"/>
      <c r="CN219" s="80">
        <f>CH121</f>
        <v>735000</v>
      </c>
      <c r="CO219" s="118"/>
      <c r="CP219" s="118"/>
      <c r="CQ219" s="118"/>
      <c r="CR219" s="118"/>
      <c r="CS219" s="118"/>
      <c r="CT219" s="80">
        <f>CG219+CN219</f>
        <v>735000</v>
      </c>
      <c r="CU219" s="80"/>
      <c r="CV219" s="80"/>
      <c r="CW219" s="80"/>
      <c r="CX219" s="80"/>
      <c r="CY219" s="80"/>
      <c r="CZ219" s="80"/>
    </row>
    <row r="220" spans="1:106" ht="12.75" customHeight="1">
      <c r="A220" s="63"/>
      <c r="B220" s="63"/>
      <c r="C220" s="63"/>
      <c r="D220" s="63"/>
      <c r="E220" s="63"/>
      <c r="F220" s="64" t="s">
        <v>61</v>
      </c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/>
      <c r="DB220"/>
    </row>
    <row r="221" spans="1:106" s="8" customFormat="1" ht="32.25" customHeight="1">
      <c r="A221" s="65">
        <v>1</v>
      </c>
      <c r="B221" s="65"/>
      <c r="C221" s="65"/>
      <c r="D221" s="65"/>
      <c r="E221" s="65"/>
      <c r="F221" s="67" t="s">
        <v>62</v>
      </c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3" t="s">
        <v>63</v>
      </c>
      <c r="AC221" s="63"/>
      <c r="AD221" s="63"/>
      <c r="AE221" s="63"/>
      <c r="AF221" s="63"/>
      <c r="AG221" s="63"/>
      <c r="AH221" s="63" t="s">
        <v>64</v>
      </c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  <c r="CD221" s="62"/>
      <c r="CE221" s="62"/>
      <c r="CF221" s="62"/>
      <c r="CG221" s="68"/>
      <c r="CH221" s="68"/>
      <c r="CI221" s="68"/>
      <c r="CJ221" s="68"/>
      <c r="CK221" s="68"/>
      <c r="CL221" s="68"/>
      <c r="CM221" s="68"/>
      <c r="CN221" s="68">
        <v>1</v>
      </c>
      <c r="CO221" s="68"/>
      <c r="CP221" s="68"/>
      <c r="CQ221" s="68"/>
      <c r="CR221" s="68"/>
      <c r="CS221" s="68"/>
      <c r="CT221" s="68">
        <f>CG221+CN221</f>
        <v>1</v>
      </c>
      <c r="CU221" s="68"/>
      <c r="CV221" s="68"/>
      <c r="CW221" s="68"/>
      <c r="CX221" s="68"/>
      <c r="CY221" s="68"/>
      <c r="CZ221" s="68"/>
    </row>
    <row r="222" spans="1:106" ht="12.75" customHeight="1">
      <c r="A222" s="63"/>
      <c r="B222" s="63"/>
      <c r="C222" s="63"/>
      <c r="D222" s="63"/>
      <c r="E222" s="63"/>
      <c r="F222" s="64" t="s">
        <v>65</v>
      </c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/>
      <c r="DB222"/>
    </row>
    <row r="223" spans="1:106" s="8" customFormat="1" ht="12.75" customHeight="1">
      <c r="A223" s="65">
        <v>1</v>
      </c>
      <c r="B223" s="65"/>
      <c r="C223" s="65"/>
      <c r="D223" s="65"/>
      <c r="E223" s="65"/>
      <c r="F223" s="67" t="s">
        <v>66</v>
      </c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3" t="s">
        <v>59</v>
      </c>
      <c r="AC223" s="63"/>
      <c r="AD223" s="63"/>
      <c r="AE223" s="63"/>
      <c r="AF223" s="63"/>
      <c r="AG223" s="63"/>
      <c r="AH223" s="63" t="s">
        <v>67</v>
      </c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120"/>
      <c r="AT223" s="120"/>
      <c r="AU223" s="120"/>
      <c r="AV223" s="120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  <c r="BJ223" s="120"/>
      <c r="BK223" s="120"/>
      <c r="BL223" s="120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8"/>
      <c r="BZ223" s="68"/>
      <c r="CA223" s="68"/>
      <c r="CB223" s="68"/>
      <c r="CC223" s="68"/>
      <c r="CD223" s="68"/>
      <c r="CE223" s="68"/>
      <c r="CF223" s="68"/>
      <c r="CG223" s="68"/>
      <c r="CH223" s="68"/>
      <c r="CI223" s="68"/>
      <c r="CJ223" s="68"/>
      <c r="CK223" s="68"/>
      <c r="CL223" s="68"/>
      <c r="CM223" s="68"/>
      <c r="CN223" s="68">
        <f>CN219/CN221</f>
        <v>735000</v>
      </c>
      <c r="CO223" s="68"/>
      <c r="CP223" s="68"/>
      <c r="CQ223" s="68"/>
      <c r="CR223" s="68"/>
      <c r="CS223" s="68"/>
      <c r="CT223" s="68">
        <f>CT219/CT221</f>
        <v>735000</v>
      </c>
      <c r="CU223" s="68"/>
      <c r="CV223" s="68"/>
      <c r="CW223" s="68"/>
      <c r="CX223" s="68"/>
      <c r="CY223" s="68"/>
      <c r="CZ223" s="68"/>
    </row>
    <row r="224" spans="1:106" ht="12.75" customHeight="1">
      <c r="A224" s="63"/>
      <c r="B224" s="63"/>
      <c r="C224" s="63"/>
      <c r="D224" s="63"/>
      <c r="E224" s="63"/>
      <c r="F224" s="64" t="s">
        <v>68</v>
      </c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/>
      <c r="DB224"/>
    </row>
    <row r="225" spans="1:106" s="8" customFormat="1" ht="12.75" customHeight="1">
      <c r="A225" s="65">
        <v>1</v>
      </c>
      <c r="B225" s="65"/>
      <c r="C225" s="65"/>
      <c r="D225" s="65"/>
      <c r="E225" s="65"/>
      <c r="F225" s="67" t="s">
        <v>69</v>
      </c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3" t="s">
        <v>70</v>
      </c>
      <c r="AC225" s="63"/>
      <c r="AD225" s="63"/>
      <c r="AE225" s="63"/>
      <c r="AF225" s="63"/>
      <c r="AG225" s="63"/>
      <c r="AH225" s="63" t="s">
        <v>67</v>
      </c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129"/>
      <c r="BN225" s="129"/>
      <c r="BO225" s="129"/>
      <c r="BP225" s="129"/>
      <c r="BQ225" s="129"/>
      <c r="BR225" s="129"/>
      <c r="BS225" s="129"/>
      <c r="BT225" s="61"/>
      <c r="BU225" s="61"/>
      <c r="BV225" s="61"/>
      <c r="BW225" s="61"/>
      <c r="BX225" s="61"/>
      <c r="BY225" s="61"/>
      <c r="BZ225" s="129"/>
      <c r="CA225" s="129"/>
      <c r="CB225" s="129"/>
      <c r="CC225" s="129"/>
      <c r="CD225" s="129"/>
      <c r="CE225" s="129"/>
      <c r="CF225" s="129"/>
      <c r="CG225" s="73"/>
      <c r="CH225" s="73"/>
      <c r="CI225" s="73"/>
      <c r="CJ225" s="73"/>
      <c r="CK225" s="73"/>
      <c r="CL225" s="73"/>
      <c r="CM225" s="73"/>
      <c r="CN225" s="73">
        <v>100</v>
      </c>
      <c r="CO225" s="73"/>
      <c r="CP225" s="73"/>
      <c r="CQ225" s="73"/>
      <c r="CR225" s="73"/>
      <c r="CS225" s="73"/>
      <c r="CT225" s="73">
        <f>CN225</f>
        <v>100</v>
      </c>
      <c r="CU225" s="73"/>
      <c r="CV225" s="73"/>
      <c r="CW225" s="73"/>
      <c r="CX225" s="73"/>
      <c r="CY225" s="73"/>
      <c r="CZ225" s="73"/>
    </row>
    <row r="226" spans="1:106" s="8" customFormat="1" ht="12.75" customHeight="1">
      <c r="A226" s="22"/>
      <c r="B226" s="22"/>
      <c r="C226" s="22"/>
      <c r="D226" s="22"/>
      <c r="E226" s="22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25"/>
      <c r="BN226" s="25"/>
      <c r="BO226" s="25"/>
      <c r="BP226" s="25"/>
      <c r="BQ226" s="25"/>
      <c r="BR226" s="25"/>
      <c r="BS226" s="25"/>
      <c r="BT226" s="26"/>
      <c r="BU226" s="26"/>
      <c r="BV226" s="26"/>
      <c r="BW226" s="26"/>
      <c r="BX226" s="26"/>
      <c r="BY226" s="26"/>
      <c r="BZ226" s="25"/>
      <c r="CA226" s="25"/>
      <c r="CB226" s="25"/>
      <c r="CC226" s="25"/>
      <c r="CD226" s="25"/>
      <c r="CE226" s="25"/>
      <c r="CF226" s="25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  <c r="CR226" s="27"/>
      <c r="CS226" s="27"/>
      <c r="CT226" s="27"/>
      <c r="CU226" s="27"/>
      <c r="CV226" s="27"/>
      <c r="CW226" s="27"/>
      <c r="CX226" s="27"/>
      <c r="CY226" s="27"/>
      <c r="CZ226" s="27"/>
    </row>
    <row r="227" spans="1:106" s="8" customFormat="1" ht="12.75" customHeight="1">
      <c r="A227" s="22"/>
      <c r="B227" s="22"/>
      <c r="C227" s="22"/>
      <c r="D227" s="22"/>
      <c r="E227" s="22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5"/>
      <c r="AT227" s="25"/>
      <c r="AU227" s="25"/>
      <c r="AV227" s="25"/>
      <c r="AW227" s="25"/>
      <c r="AX227" s="25"/>
      <c r="AY227" s="25"/>
      <c r="AZ227" s="26"/>
      <c r="BA227" s="26"/>
      <c r="BB227" s="26"/>
      <c r="BC227" s="26"/>
      <c r="BD227" s="26"/>
      <c r="BE227" s="26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6"/>
      <c r="BU227" s="26"/>
      <c r="BV227" s="26"/>
      <c r="BW227" s="26"/>
      <c r="BX227" s="26"/>
      <c r="BY227" s="26"/>
      <c r="BZ227" s="25"/>
      <c r="CA227" s="25"/>
      <c r="CB227" s="25"/>
      <c r="CC227" s="25"/>
      <c r="CD227" s="25"/>
      <c r="CE227" s="25"/>
      <c r="CF227" s="25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</row>
    <row r="228" spans="1:106" ht="12.75" customHeight="1">
      <c r="A228"/>
      <c r="B228"/>
      <c r="C228" s="145" t="s">
        <v>180</v>
      </c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  <c r="BO228" s="145"/>
      <c r="BP228" s="145"/>
      <c r="BQ228" s="145"/>
      <c r="BR228" s="145"/>
      <c r="BS228" s="145"/>
      <c r="BT228" s="145"/>
      <c r="BU228" s="145"/>
      <c r="BV228" s="145"/>
      <c r="BW228" s="145"/>
      <c r="BX228" s="145"/>
      <c r="BY228" s="145"/>
      <c r="BZ228" s="145"/>
      <c r="CA228" s="145"/>
      <c r="CB228" s="145"/>
      <c r="CC228" s="145"/>
      <c r="CD228" s="145"/>
      <c r="CE228" s="145"/>
      <c r="CF228" s="145"/>
      <c r="CG228" s="145"/>
      <c r="CH228" s="145"/>
      <c r="CI228" s="145"/>
      <c r="CJ228" s="145"/>
      <c r="CK228" s="145"/>
      <c r="CL228" s="145"/>
      <c r="CM228" s="145"/>
      <c r="CN228" s="145"/>
      <c r="CO228" s="145"/>
      <c r="CP228" s="145"/>
      <c r="CQ228" s="145"/>
      <c r="CR228" s="145"/>
      <c r="CS228" s="145"/>
      <c r="CT228" s="145"/>
      <c r="CU228" s="145"/>
      <c r="CV228" s="145"/>
      <c r="CW228" s="145"/>
      <c r="CX228" s="145"/>
      <c r="CY228" s="145"/>
      <c r="CZ228" s="145"/>
      <c r="DA228" s="145"/>
      <c r="DB228" s="145"/>
    </row>
    <row r="229" spans="1:106" ht="12.7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 s="157" t="s">
        <v>25</v>
      </c>
      <c r="CA229" s="157"/>
      <c r="CB229" s="157"/>
      <c r="CC229" s="157"/>
      <c r="CD229" s="157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</row>
    <row r="230" spans="1:106" ht="12.75" customHeight="1">
      <c r="A230" s="178" t="s">
        <v>47</v>
      </c>
      <c r="B230" s="178"/>
      <c r="C230" s="178"/>
      <c r="D230" s="178"/>
      <c r="E230" s="178"/>
      <c r="F230" s="183" t="s">
        <v>50</v>
      </c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 t="s">
        <v>51</v>
      </c>
      <c r="AC230" s="183"/>
      <c r="AD230" s="183"/>
      <c r="AE230" s="183"/>
      <c r="AF230" s="183"/>
      <c r="AG230" s="183"/>
      <c r="AH230" s="183" t="s">
        <v>52</v>
      </c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211" t="s">
        <v>139</v>
      </c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  <c r="BI230" s="211"/>
      <c r="BJ230" s="211"/>
      <c r="BK230" s="211"/>
      <c r="BL230" s="211"/>
      <c r="BM230" s="273" t="s">
        <v>165</v>
      </c>
      <c r="BN230" s="273"/>
      <c r="BO230" s="273"/>
      <c r="BP230" s="273"/>
      <c r="BQ230" s="273"/>
      <c r="BR230" s="273"/>
      <c r="BS230" s="273"/>
      <c r="BT230" s="273"/>
      <c r="BU230" s="273"/>
      <c r="BV230" s="273"/>
      <c r="BW230" s="273"/>
      <c r="BX230" s="273"/>
      <c r="BY230" s="273"/>
      <c r="BZ230" s="273"/>
      <c r="CA230" s="273"/>
      <c r="CB230" s="273"/>
      <c r="CC230" s="273"/>
      <c r="CD230" s="273"/>
      <c r="CE230" s="273"/>
      <c r="CF230" s="273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</row>
    <row r="231" spans="1:106" ht="28.2" customHeight="1">
      <c r="A231" s="182"/>
      <c r="B231" s="176"/>
      <c r="C231" s="176"/>
      <c r="D231" s="176"/>
      <c r="E231" s="177"/>
      <c r="F231" s="175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  <c r="AA231" s="177"/>
      <c r="AB231" s="175"/>
      <c r="AC231" s="176"/>
      <c r="AD231" s="176"/>
      <c r="AE231" s="176"/>
      <c r="AF231" s="176"/>
      <c r="AG231" s="177"/>
      <c r="AH231" s="175"/>
      <c r="AI231" s="176"/>
      <c r="AJ231" s="176"/>
      <c r="AK231" s="176"/>
      <c r="AL231" s="176"/>
      <c r="AM231" s="176"/>
      <c r="AN231" s="176"/>
      <c r="AO231" s="176"/>
      <c r="AP231" s="176"/>
      <c r="AQ231" s="176"/>
      <c r="AR231" s="177"/>
      <c r="AS231" s="173" t="s">
        <v>53</v>
      </c>
      <c r="AT231" s="173"/>
      <c r="AU231" s="173"/>
      <c r="AV231" s="173"/>
      <c r="AW231" s="173"/>
      <c r="AX231" s="173"/>
      <c r="AY231" s="173"/>
      <c r="AZ231" s="173" t="s">
        <v>29</v>
      </c>
      <c r="BA231" s="173"/>
      <c r="BB231" s="173"/>
      <c r="BC231" s="173"/>
      <c r="BD231" s="173"/>
      <c r="BE231" s="173"/>
      <c r="BF231" s="173" t="s">
        <v>54</v>
      </c>
      <c r="BG231" s="173"/>
      <c r="BH231" s="173"/>
      <c r="BI231" s="173"/>
      <c r="BJ231" s="173"/>
      <c r="BK231" s="173"/>
      <c r="BL231" s="173"/>
      <c r="BM231" s="173" t="s">
        <v>53</v>
      </c>
      <c r="BN231" s="173"/>
      <c r="BO231" s="173"/>
      <c r="BP231" s="173"/>
      <c r="BQ231" s="173"/>
      <c r="BR231" s="173"/>
      <c r="BS231" s="173"/>
      <c r="BT231" s="173" t="s">
        <v>29</v>
      </c>
      <c r="BU231" s="173"/>
      <c r="BV231" s="173"/>
      <c r="BW231" s="173"/>
      <c r="BX231" s="173"/>
      <c r="BY231" s="173"/>
      <c r="BZ231" s="219" t="s">
        <v>55</v>
      </c>
      <c r="CA231" s="219"/>
      <c r="CB231" s="219"/>
      <c r="CC231" s="219"/>
      <c r="CD231" s="219"/>
      <c r="CE231" s="219"/>
      <c r="CF231" s="219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</row>
    <row r="232" spans="1:106" ht="12.75" customHeight="1">
      <c r="A232" s="266">
        <v>1</v>
      </c>
      <c r="B232" s="266"/>
      <c r="C232" s="266"/>
      <c r="D232" s="266"/>
      <c r="E232" s="266"/>
      <c r="F232" s="265">
        <v>2</v>
      </c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>
        <v>3</v>
      </c>
      <c r="AC232" s="265"/>
      <c r="AD232" s="265"/>
      <c r="AE232" s="265"/>
      <c r="AF232" s="265"/>
      <c r="AG232" s="265"/>
      <c r="AH232" s="265">
        <v>4</v>
      </c>
      <c r="AI232" s="265"/>
      <c r="AJ232" s="265"/>
      <c r="AK232" s="265"/>
      <c r="AL232" s="265"/>
      <c r="AM232" s="265"/>
      <c r="AN232" s="265"/>
      <c r="AO232" s="265"/>
      <c r="AP232" s="265"/>
      <c r="AQ232" s="265"/>
      <c r="AR232" s="265"/>
      <c r="AS232" s="265">
        <v>5</v>
      </c>
      <c r="AT232" s="265"/>
      <c r="AU232" s="265"/>
      <c r="AV232" s="265"/>
      <c r="AW232" s="265"/>
      <c r="AX232" s="265"/>
      <c r="AY232" s="265"/>
      <c r="AZ232" s="265">
        <v>6</v>
      </c>
      <c r="BA232" s="265"/>
      <c r="BB232" s="265"/>
      <c r="BC232" s="265"/>
      <c r="BD232" s="265"/>
      <c r="BE232" s="265"/>
      <c r="BF232" s="265">
        <v>7</v>
      </c>
      <c r="BG232" s="265"/>
      <c r="BH232" s="265"/>
      <c r="BI232" s="265"/>
      <c r="BJ232" s="265"/>
      <c r="BK232" s="265"/>
      <c r="BL232" s="265"/>
      <c r="BM232" s="265">
        <v>8</v>
      </c>
      <c r="BN232" s="265"/>
      <c r="BO232" s="265"/>
      <c r="BP232" s="265"/>
      <c r="BQ232" s="265"/>
      <c r="BR232" s="265"/>
      <c r="BS232" s="265"/>
      <c r="BT232" s="265">
        <v>9</v>
      </c>
      <c r="BU232" s="265"/>
      <c r="BV232" s="265"/>
      <c r="BW232" s="265"/>
      <c r="BX232" s="265"/>
      <c r="BY232" s="265"/>
      <c r="BZ232" s="267">
        <v>10</v>
      </c>
      <c r="CA232" s="267"/>
      <c r="CB232" s="267"/>
      <c r="CC232" s="267"/>
      <c r="CD232" s="267"/>
      <c r="CE232" s="267"/>
      <c r="CF232" s="267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</row>
    <row r="233" spans="1:106" s="34" customFormat="1" ht="18" customHeight="1">
      <c r="A233" s="74" t="s">
        <v>56</v>
      </c>
      <c r="B233" s="74"/>
      <c r="C233" s="74"/>
      <c r="D233" s="74"/>
      <c r="E233" s="74"/>
      <c r="F233" s="75" t="s">
        <v>20</v>
      </c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5"/>
      <c r="BY233" s="75"/>
      <c r="BZ233" s="75"/>
      <c r="CA233" s="75"/>
      <c r="CB233" s="75"/>
      <c r="CC233" s="75"/>
      <c r="CD233" s="75"/>
      <c r="CE233" s="75"/>
      <c r="CF233" s="75"/>
    </row>
    <row r="234" spans="1:106" ht="12.75" customHeight="1">
      <c r="A234" s="63"/>
      <c r="B234" s="63"/>
      <c r="C234" s="63"/>
      <c r="D234" s="63"/>
      <c r="E234" s="63"/>
      <c r="F234" s="64" t="s">
        <v>57</v>
      </c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</row>
    <row r="235" spans="1:106" ht="31.95" customHeight="1">
      <c r="A235" s="65">
        <v>1</v>
      </c>
      <c r="B235" s="65"/>
      <c r="C235" s="65"/>
      <c r="D235" s="65"/>
      <c r="E235" s="65"/>
      <c r="F235" s="67" t="s">
        <v>58</v>
      </c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70" t="s">
        <v>59</v>
      </c>
      <c r="AC235" s="71"/>
      <c r="AD235" s="71"/>
      <c r="AE235" s="71"/>
      <c r="AF235" s="71"/>
      <c r="AG235" s="72"/>
      <c r="AH235" s="260" t="s">
        <v>146</v>
      </c>
      <c r="AI235" s="261"/>
      <c r="AJ235" s="261"/>
      <c r="AK235" s="261"/>
      <c r="AL235" s="261"/>
      <c r="AM235" s="261"/>
      <c r="AN235" s="261"/>
      <c r="AO235" s="261"/>
      <c r="AP235" s="261"/>
      <c r="AQ235" s="261"/>
      <c r="AR235" s="262"/>
      <c r="AS235" s="68">
        <f>AB129</f>
        <v>13170383.280000001</v>
      </c>
      <c r="AT235" s="68"/>
      <c r="AU235" s="68"/>
      <c r="AV235" s="68"/>
      <c r="AW235" s="68"/>
      <c r="AX235" s="68"/>
      <c r="AY235" s="68"/>
      <c r="AZ235" s="61"/>
      <c r="BA235" s="61"/>
      <c r="BB235" s="61"/>
      <c r="BC235" s="61"/>
      <c r="BD235" s="61"/>
      <c r="BE235" s="61"/>
      <c r="BF235" s="68">
        <f>AS235+AZ235</f>
        <v>13170383.280000001</v>
      </c>
      <c r="BG235" s="68"/>
      <c r="BH235" s="68"/>
      <c r="BI235" s="68"/>
      <c r="BJ235" s="68"/>
      <c r="BK235" s="68"/>
      <c r="BL235" s="68"/>
      <c r="BM235" s="68">
        <f>BB129</f>
        <v>12633547.004999999</v>
      </c>
      <c r="BN235" s="68"/>
      <c r="BO235" s="68"/>
      <c r="BP235" s="68"/>
      <c r="BQ235" s="68"/>
      <c r="BR235" s="68"/>
      <c r="BS235" s="68"/>
      <c r="BT235" s="61"/>
      <c r="BU235" s="61"/>
      <c r="BV235" s="61"/>
      <c r="BW235" s="61"/>
      <c r="BX235" s="61"/>
      <c r="BY235" s="61"/>
      <c r="BZ235" s="68">
        <f>BM235+BT235</f>
        <v>12633547.004999999</v>
      </c>
      <c r="CA235" s="68"/>
      <c r="CB235" s="68"/>
      <c r="CC235" s="68"/>
      <c r="CD235" s="68"/>
      <c r="CE235" s="68"/>
      <c r="CF235" s="68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</row>
    <row r="236" spans="1:106" ht="12.75" customHeight="1">
      <c r="A236" s="63"/>
      <c r="B236" s="63"/>
      <c r="C236" s="63"/>
      <c r="D236" s="63"/>
      <c r="E236" s="63"/>
      <c r="F236" s="64" t="s">
        <v>61</v>
      </c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</row>
    <row r="237" spans="1:106" s="8" customFormat="1" ht="32.25" customHeight="1">
      <c r="A237" s="65">
        <v>1</v>
      </c>
      <c r="B237" s="65"/>
      <c r="C237" s="65"/>
      <c r="D237" s="65"/>
      <c r="E237" s="65"/>
      <c r="F237" s="67" t="s">
        <v>62</v>
      </c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70" t="s">
        <v>63</v>
      </c>
      <c r="AC237" s="71"/>
      <c r="AD237" s="71"/>
      <c r="AE237" s="71"/>
      <c r="AF237" s="71"/>
      <c r="AG237" s="72"/>
      <c r="AH237" s="67" t="s">
        <v>64</v>
      </c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2">
        <v>5</v>
      </c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>
        <f>AS237</f>
        <v>5</v>
      </c>
      <c r="BG237" s="62"/>
      <c r="BH237" s="62"/>
      <c r="BI237" s="62"/>
      <c r="BJ237" s="62"/>
      <c r="BK237" s="62"/>
      <c r="BL237" s="62"/>
      <c r="BM237" s="62">
        <v>5</v>
      </c>
      <c r="BN237" s="62"/>
      <c r="BO237" s="62"/>
      <c r="BP237" s="62"/>
      <c r="BQ237" s="62"/>
      <c r="BR237" s="62"/>
      <c r="BS237" s="62"/>
      <c r="BT237" s="62"/>
      <c r="BU237" s="62"/>
      <c r="BV237" s="62"/>
      <c r="BW237" s="62"/>
      <c r="BX237" s="62"/>
      <c r="BY237" s="62"/>
      <c r="BZ237" s="62">
        <f>BM237</f>
        <v>5</v>
      </c>
      <c r="CA237" s="62"/>
      <c r="CB237" s="62"/>
      <c r="CC237" s="62"/>
      <c r="CD237" s="62"/>
      <c r="CE237" s="62"/>
      <c r="CF237" s="62"/>
    </row>
    <row r="238" spans="1:106" ht="12.75" customHeight="1">
      <c r="A238" s="63"/>
      <c r="B238" s="63"/>
      <c r="C238" s="63"/>
      <c r="D238" s="63"/>
      <c r="E238" s="63"/>
      <c r="F238" s="64" t="s">
        <v>65</v>
      </c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</row>
    <row r="239" spans="1:106" s="8" customFormat="1" ht="22.8" customHeight="1">
      <c r="A239" s="65">
        <v>1</v>
      </c>
      <c r="B239" s="65"/>
      <c r="C239" s="65"/>
      <c r="D239" s="65"/>
      <c r="E239" s="65"/>
      <c r="F239" s="67" t="s">
        <v>66</v>
      </c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70" t="s">
        <v>59</v>
      </c>
      <c r="AC239" s="71"/>
      <c r="AD239" s="71"/>
      <c r="AE239" s="71"/>
      <c r="AF239" s="71"/>
      <c r="AG239" s="72"/>
      <c r="AH239" s="67" t="s">
        <v>67</v>
      </c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8">
        <f>AS235/AS237</f>
        <v>2634076.6560000004</v>
      </c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  <c r="BE239" s="68"/>
      <c r="BF239" s="68">
        <f>BF235/BF237</f>
        <v>2634076.6560000004</v>
      </c>
      <c r="BG239" s="68"/>
      <c r="BH239" s="68"/>
      <c r="BI239" s="68"/>
      <c r="BJ239" s="68"/>
      <c r="BK239" s="68"/>
      <c r="BL239" s="68"/>
      <c r="BM239" s="68">
        <f>BM235/BM237</f>
        <v>2526709.4009999996</v>
      </c>
      <c r="BN239" s="68"/>
      <c r="BO239" s="68"/>
      <c r="BP239" s="68"/>
      <c r="BQ239" s="68"/>
      <c r="BR239" s="68"/>
      <c r="BS239" s="68"/>
      <c r="BT239" s="68"/>
      <c r="BU239" s="68"/>
      <c r="BV239" s="68"/>
      <c r="BW239" s="68"/>
      <c r="BX239" s="68"/>
      <c r="BY239" s="68"/>
      <c r="BZ239" s="68">
        <f>BZ235/BZ237</f>
        <v>2526709.4009999996</v>
      </c>
      <c r="CA239" s="68"/>
      <c r="CB239" s="68"/>
      <c r="CC239" s="68"/>
      <c r="CD239" s="68"/>
      <c r="CE239" s="68"/>
      <c r="CF239" s="68"/>
    </row>
    <row r="240" spans="1:106" ht="12.75" customHeight="1">
      <c r="A240" s="63"/>
      <c r="B240" s="63"/>
      <c r="C240" s="63"/>
      <c r="D240" s="63"/>
      <c r="E240" s="63"/>
      <c r="F240" s="64" t="s">
        <v>68</v>
      </c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</row>
    <row r="241" spans="1:106" s="8" customFormat="1" ht="18" customHeight="1">
      <c r="A241" s="65">
        <v>1</v>
      </c>
      <c r="B241" s="65"/>
      <c r="C241" s="65"/>
      <c r="D241" s="65"/>
      <c r="E241" s="65"/>
      <c r="F241" s="67" t="s">
        <v>69</v>
      </c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70" t="s">
        <v>70</v>
      </c>
      <c r="AC241" s="71"/>
      <c r="AD241" s="71"/>
      <c r="AE241" s="71"/>
      <c r="AF241" s="71"/>
      <c r="AG241" s="72"/>
      <c r="AH241" s="67" t="s">
        <v>67</v>
      </c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73">
        <v>100</v>
      </c>
      <c r="AT241" s="73"/>
      <c r="AU241" s="73"/>
      <c r="AV241" s="73"/>
      <c r="AW241" s="73"/>
      <c r="AX241" s="73"/>
      <c r="AY241" s="73"/>
      <c r="AZ241" s="73"/>
      <c r="BA241" s="73"/>
      <c r="BB241" s="73"/>
      <c r="BC241" s="73"/>
      <c r="BD241" s="73"/>
      <c r="BE241" s="73"/>
      <c r="BF241" s="73">
        <f>AS241</f>
        <v>100</v>
      </c>
      <c r="BG241" s="73"/>
      <c r="BH241" s="73"/>
      <c r="BI241" s="73"/>
      <c r="BJ241" s="73"/>
      <c r="BK241" s="73"/>
      <c r="BL241" s="73"/>
      <c r="BM241" s="73">
        <v>100</v>
      </c>
      <c r="BN241" s="73"/>
      <c r="BO241" s="73"/>
      <c r="BP241" s="73"/>
      <c r="BQ241" s="73"/>
      <c r="BR241" s="73"/>
      <c r="BS241" s="73"/>
      <c r="BT241" s="73"/>
      <c r="BU241" s="73"/>
      <c r="BV241" s="73"/>
      <c r="BW241" s="73"/>
      <c r="BX241" s="73"/>
      <c r="BY241" s="73"/>
      <c r="BZ241" s="73">
        <f>BM241</f>
        <v>100</v>
      </c>
      <c r="CA241" s="73"/>
      <c r="CB241" s="73"/>
      <c r="CC241" s="73"/>
      <c r="CD241" s="73"/>
      <c r="CE241" s="73"/>
      <c r="CF241" s="73"/>
    </row>
    <row r="242" spans="1:106" s="34" customFormat="1" ht="16.8" customHeight="1">
      <c r="A242" s="74" t="s">
        <v>71</v>
      </c>
      <c r="B242" s="74"/>
      <c r="C242" s="74"/>
      <c r="D242" s="74"/>
      <c r="E242" s="74"/>
      <c r="F242" s="75" t="s">
        <v>21</v>
      </c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  <c r="AP242" s="75"/>
      <c r="AQ242" s="75"/>
      <c r="AR242" s="75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L242" s="75"/>
      <c r="BM242" s="75"/>
      <c r="BN242" s="75"/>
      <c r="BO242" s="75"/>
      <c r="BP242" s="75"/>
      <c r="BQ242" s="75"/>
      <c r="BR242" s="75"/>
      <c r="BS242" s="75"/>
      <c r="BT242" s="75"/>
      <c r="BU242" s="75"/>
      <c r="BV242" s="75"/>
      <c r="BW242" s="75"/>
      <c r="BX242" s="75"/>
      <c r="BY242" s="75"/>
      <c r="BZ242" s="75"/>
      <c r="CA242" s="75"/>
      <c r="CB242" s="75"/>
      <c r="CC242" s="75"/>
      <c r="CD242" s="75"/>
      <c r="CE242" s="75"/>
      <c r="CF242" s="75"/>
    </row>
    <row r="243" spans="1:106" ht="12.75" customHeight="1">
      <c r="A243" s="63"/>
      <c r="B243" s="63"/>
      <c r="C243" s="63"/>
      <c r="D243" s="63"/>
      <c r="E243" s="63"/>
      <c r="F243" s="64" t="s">
        <v>57</v>
      </c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</row>
    <row r="244" spans="1:106" s="8" customFormat="1" ht="36.6" customHeight="1">
      <c r="A244" s="65">
        <v>1</v>
      </c>
      <c r="B244" s="65"/>
      <c r="C244" s="65"/>
      <c r="D244" s="65"/>
      <c r="E244" s="65"/>
      <c r="F244" s="66" t="s">
        <v>58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76" t="s">
        <v>59</v>
      </c>
      <c r="AC244" s="76"/>
      <c r="AD244" s="76"/>
      <c r="AE244" s="76"/>
      <c r="AF244" s="76"/>
      <c r="AG244" s="76"/>
      <c r="AH244" s="77" t="s">
        <v>146</v>
      </c>
      <c r="AI244" s="78"/>
      <c r="AJ244" s="78"/>
      <c r="AK244" s="78"/>
      <c r="AL244" s="78"/>
      <c r="AM244" s="78"/>
      <c r="AN244" s="78"/>
      <c r="AO244" s="78"/>
      <c r="AP244" s="78"/>
      <c r="AQ244" s="78"/>
      <c r="AR244" s="79"/>
      <c r="AS244" s="68">
        <f>AB130</f>
        <v>595802.304</v>
      </c>
      <c r="AT244" s="68"/>
      <c r="AU244" s="68"/>
      <c r="AV244" s="68"/>
      <c r="AW244" s="68"/>
      <c r="AX244" s="68"/>
      <c r="AY244" s="68"/>
      <c r="AZ244" s="68"/>
      <c r="BA244" s="68"/>
      <c r="BB244" s="68"/>
      <c r="BC244" s="68"/>
      <c r="BD244" s="68"/>
      <c r="BE244" s="68"/>
      <c r="BF244" s="68">
        <f>AS244</f>
        <v>595802.304</v>
      </c>
      <c r="BG244" s="68"/>
      <c r="BH244" s="68"/>
      <c r="BI244" s="68"/>
      <c r="BJ244" s="68"/>
      <c r="BK244" s="68"/>
      <c r="BL244" s="68"/>
      <c r="BM244" s="68">
        <f>BB130</f>
        <v>571516.88399999996</v>
      </c>
      <c r="BN244" s="68"/>
      <c r="BO244" s="68"/>
      <c r="BP244" s="68"/>
      <c r="BQ244" s="68"/>
      <c r="BR244" s="68"/>
      <c r="BS244" s="68"/>
      <c r="BT244" s="68"/>
      <c r="BU244" s="68"/>
      <c r="BV244" s="68"/>
      <c r="BW244" s="68"/>
      <c r="BX244" s="68"/>
      <c r="BY244" s="68"/>
      <c r="BZ244" s="68">
        <f>BM244</f>
        <v>571516.88399999996</v>
      </c>
      <c r="CA244" s="68"/>
      <c r="CB244" s="68"/>
      <c r="CC244" s="68"/>
      <c r="CD244" s="68"/>
      <c r="CE244" s="68"/>
      <c r="CF244" s="68"/>
    </row>
    <row r="245" spans="1:106" ht="12.75" customHeight="1">
      <c r="A245" s="63"/>
      <c r="B245" s="63"/>
      <c r="C245" s="63"/>
      <c r="D245" s="63"/>
      <c r="E245" s="63"/>
      <c r="F245" s="64" t="s">
        <v>61</v>
      </c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</row>
    <row r="246" spans="1:106" s="8" customFormat="1" ht="31.8" customHeight="1">
      <c r="A246" s="65">
        <v>1</v>
      </c>
      <c r="B246" s="65"/>
      <c r="C246" s="65"/>
      <c r="D246" s="65"/>
      <c r="E246" s="65"/>
      <c r="F246" s="66" t="s">
        <v>80</v>
      </c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7" t="s">
        <v>63</v>
      </c>
      <c r="AC246" s="67"/>
      <c r="AD246" s="67"/>
      <c r="AE246" s="67"/>
      <c r="AF246" s="67"/>
      <c r="AG246" s="67"/>
      <c r="AH246" s="76" t="s">
        <v>81</v>
      </c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61">
        <v>2</v>
      </c>
      <c r="AT246" s="61"/>
      <c r="AU246" s="61"/>
      <c r="AV246" s="61"/>
      <c r="AW246" s="61"/>
      <c r="AX246" s="61"/>
      <c r="AY246" s="61"/>
      <c r="AZ246" s="62"/>
      <c r="BA246" s="62"/>
      <c r="BB246" s="62"/>
      <c r="BC246" s="62"/>
      <c r="BD246" s="62"/>
      <c r="BE246" s="62"/>
      <c r="BF246" s="62">
        <f>AS246</f>
        <v>2</v>
      </c>
      <c r="BG246" s="62"/>
      <c r="BH246" s="62"/>
      <c r="BI246" s="62"/>
      <c r="BJ246" s="62"/>
      <c r="BK246" s="62"/>
      <c r="BL246" s="62"/>
      <c r="BM246" s="61">
        <v>2</v>
      </c>
      <c r="BN246" s="61"/>
      <c r="BO246" s="61"/>
      <c r="BP246" s="61"/>
      <c r="BQ246" s="61"/>
      <c r="BR246" s="61"/>
      <c r="BS246" s="61"/>
      <c r="BT246" s="62"/>
      <c r="BU246" s="62"/>
      <c r="BV246" s="62"/>
      <c r="BW246" s="62"/>
      <c r="BX246" s="62"/>
      <c r="BY246" s="62"/>
      <c r="BZ246" s="62">
        <f>BM246</f>
        <v>2</v>
      </c>
      <c r="CA246" s="62"/>
      <c r="CB246" s="62"/>
      <c r="CC246" s="62"/>
      <c r="CD246" s="62"/>
      <c r="CE246" s="62"/>
      <c r="CF246" s="62"/>
    </row>
    <row r="247" spans="1:106" ht="12.75" customHeight="1">
      <c r="A247" s="63"/>
      <c r="B247" s="63"/>
      <c r="C247" s="63"/>
      <c r="D247" s="63"/>
      <c r="E247" s="63"/>
      <c r="F247" s="64" t="s">
        <v>65</v>
      </c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</row>
    <row r="248" spans="1:106" s="8" customFormat="1" ht="18.600000000000001" customHeight="1">
      <c r="A248" s="65">
        <v>1</v>
      </c>
      <c r="B248" s="65"/>
      <c r="C248" s="65"/>
      <c r="D248" s="65"/>
      <c r="E248" s="65"/>
      <c r="F248" s="66" t="s">
        <v>66</v>
      </c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7" t="s">
        <v>59</v>
      </c>
      <c r="AC248" s="67"/>
      <c r="AD248" s="67"/>
      <c r="AE248" s="67"/>
      <c r="AF248" s="67"/>
      <c r="AG248" s="67"/>
      <c r="AH248" s="67" t="s">
        <v>67</v>
      </c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8">
        <f>AS244/AS246</f>
        <v>297901.152</v>
      </c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>
        <f>BF244/BF246</f>
        <v>297901.152</v>
      </c>
      <c r="BG248" s="68"/>
      <c r="BH248" s="68"/>
      <c r="BI248" s="68"/>
      <c r="BJ248" s="68"/>
      <c r="BK248" s="68"/>
      <c r="BL248" s="68"/>
      <c r="BM248" s="68">
        <f>BM244/BM246</f>
        <v>285758.44199999998</v>
      </c>
      <c r="BN248" s="68"/>
      <c r="BO248" s="68"/>
      <c r="BP248" s="68"/>
      <c r="BQ248" s="68"/>
      <c r="BR248" s="68"/>
      <c r="BS248" s="68"/>
      <c r="BT248" s="68"/>
      <c r="BU248" s="68"/>
      <c r="BV248" s="68"/>
      <c r="BW248" s="68"/>
      <c r="BX248" s="68"/>
      <c r="BY248" s="68"/>
      <c r="BZ248" s="68">
        <f>BZ244/BZ246</f>
        <v>285758.44199999998</v>
      </c>
      <c r="CA248" s="68"/>
      <c r="CB248" s="68"/>
      <c r="CC248" s="68"/>
      <c r="CD248" s="68"/>
      <c r="CE248" s="68"/>
      <c r="CF248" s="68"/>
    </row>
    <row r="249" spans="1:106" ht="12.75" customHeight="1">
      <c r="A249" s="63"/>
      <c r="B249" s="63"/>
      <c r="C249" s="63"/>
      <c r="D249" s="63"/>
      <c r="E249" s="63"/>
      <c r="F249" s="64" t="s">
        <v>68</v>
      </c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</row>
    <row r="250" spans="1:106" s="8" customFormat="1" ht="21.75" customHeight="1">
      <c r="A250" s="65">
        <v>1</v>
      </c>
      <c r="B250" s="65"/>
      <c r="C250" s="65"/>
      <c r="D250" s="65"/>
      <c r="E250" s="65"/>
      <c r="F250" s="67" t="s">
        <v>69</v>
      </c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 t="s">
        <v>70</v>
      </c>
      <c r="AC250" s="67"/>
      <c r="AD250" s="67"/>
      <c r="AE250" s="67"/>
      <c r="AF250" s="67"/>
      <c r="AG250" s="67"/>
      <c r="AH250" s="67" t="s">
        <v>67</v>
      </c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73">
        <v>100</v>
      </c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>
        <f>AS250</f>
        <v>100</v>
      </c>
      <c r="BG250" s="73"/>
      <c r="BH250" s="73"/>
      <c r="BI250" s="73"/>
      <c r="BJ250" s="73"/>
      <c r="BK250" s="73"/>
      <c r="BL250" s="73"/>
      <c r="BM250" s="73">
        <v>100</v>
      </c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73"/>
      <c r="BY250" s="73"/>
      <c r="BZ250" s="105">
        <f>BM250</f>
        <v>100</v>
      </c>
      <c r="CA250" s="105"/>
      <c r="CB250" s="105"/>
      <c r="CC250" s="105"/>
      <c r="CD250" s="105"/>
      <c r="CE250" s="105"/>
      <c r="CF250" s="105"/>
    </row>
    <row r="251" spans="1:106" s="34" customFormat="1" ht="16.8" customHeight="1">
      <c r="A251" s="74" t="s">
        <v>79</v>
      </c>
      <c r="B251" s="74"/>
      <c r="C251" s="74"/>
      <c r="D251" s="74"/>
      <c r="E251" s="74"/>
      <c r="F251" s="75" t="s">
        <v>22</v>
      </c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L251" s="75"/>
      <c r="BM251" s="75"/>
      <c r="BN251" s="75"/>
      <c r="BO251" s="75"/>
      <c r="BP251" s="75"/>
      <c r="BQ251" s="75"/>
      <c r="BR251" s="75"/>
      <c r="BS251" s="75"/>
      <c r="BT251" s="75"/>
      <c r="BU251" s="75"/>
      <c r="BV251" s="75"/>
      <c r="BW251" s="75"/>
      <c r="BX251" s="75"/>
      <c r="BY251" s="75"/>
      <c r="BZ251" s="75"/>
      <c r="CA251" s="75"/>
      <c r="CB251" s="75"/>
      <c r="CC251" s="75"/>
      <c r="CD251" s="75"/>
      <c r="CE251" s="75"/>
      <c r="CF251" s="75"/>
    </row>
    <row r="252" spans="1:106" ht="12.75" customHeight="1">
      <c r="A252" s="63"/>
      <c r="B252" s="63"/>
      <c r="C252" s="63"/>
      <c r="D252" s="63"/>
      <c r="E252" s="63"/>
      <c r="F252" s="64" t="s">
        <v>57</v>
      </c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</row>
    <row r="253" spans="1:106" s="56" customFormat="1" ht="36.6" customHeight="1">
      <c r="A253" s="229">
        <v>1</v>
      </c>
      <c r="B253" s="229"/>
      <c r="C253" s="229"/>
      <c r="D253" s="229"/>
      <c r="E253" s="229"/>
      <c r="F253" s="89" t="s">
        <v>58</v>
      </c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 t="s">
        <v>59</v>
      </c>
      <c r="AC253" s="89"/>
      <c r="AD253" s="89"/>
      <c r="AE253" s="89"/>
      <c r="AF253" s="89"/>
      <c r="AG253" s="89"/>
      <c r="AH253" s="257" t="s">
        <v>146</v>
      </c>
      <c r="AI253" s="258"/>
      <c r="AJ253" s="258"/>
      <c r="AK253" s="258"/>
      <c r="AL253" s="258"/>
      <c r="AM253" s="258"/>
      <c r="AN253" s="258"/>
      <c r="AO253" s="258"/>
      <c r="AP253" s="258"/>
      <c r="AQ253" s="258"/>
      <c r="AR253" s="259"/>
      <c r="AS253" s="80"/>
      <c r="AT253" s="80"/>
      <c r="AU253" s="80"/>
      <c r="AV253" s="80"/>
      <c r="AW253" s="80"/>
      <c r="AX253" s="80"/>
      <c r="AY253" s="80"/>
      <c r="AZ253" s="80">
        <f>AH131</f>
        <v>13173239.328000002</v>
      </c>
      <c r="BA253" s="80"/>
      <c r="BB253" s="80"/>
      <c r="BC253" s="80"/>
      <c r="BD253" s="80"/>
      <c r="BE253" s="80"/>
      <c r="BF253" s="80">
        <f>AZ253</f>
        <v>13173239.328000002</v>
      </c>
      <c r="BG253" s="80"/>
      <c r="BH253" s="80"/>
      <c r="BI253" s="80"/>
      <c r="BJ253" s="80"/>
      <c r="BK253" s="80"/>
      <c r="BL253" s="80"/>
      <c r="BM253" s="80"/>
      <c r="BN253" s="80"/>
      <c r="BO253" s="80"/>
      <c r="BP253" s="80"/>
      <c r="BQ253" s="80"/>
      <c r="BR253" s="80"/>
      <c r="BS253" s="80"/>
      <c r="BT253" s="80">
        <f>BH131</f>
        <v>12636286.637999998</v>
      </c>
      <c r="BU253" s="80"/>
      <c r="BV253" s="80"/>
      <c r="BW253" s="80"/>
      <c r="BX253" s="80"/>
      <c r="BY253" s="80"/>
      <c r="BZ253" s="80">
        <f>BT253</f>
        <v>12636286.637999998</v>
      </c>
      <c r="CA253" s="80"/>
      <c r="CB253" s="80"/>
      <c r="CC253" s="80"/>
      <c r="CD253" s="80"/>
      <c r="CE253" s="80"/>
      <c r="CF253" s="80"/>
    </row>
    <row r="254" spans="1:106" ht="12.75" customHeight="1">
      <c r="A254" s="63"/>
      <c r="B254" s="63"/>
      <c r="C254" s="63"/>
      <c r="D254" s="63"/>
      <c r="E254" s="63"/>
      <c r="F254" s="64" t="s">
        <v>61</v>
      </c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</row>
    <row r="255" spans="1:106" ht="25.2" customHeight="1">
      <c r="A255" s="99">
        <v>1</v>
      </c>
      <c r="B255" s="99"/>
      <c r="C255" s="99"/>
      <c r="D255" s="99"/>
      <c r="E255" s="99"/>
      <c r="F255" s="100" t="s">
        <v>155</v>
      </c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2"/>
      <c r="AB255" s="66" t="s">
        <v>63</v>
      </c>
      <c r="AC255" s="66"/>
      <c r="AD255" s="66"/>
      <c r="AE255" s="66"/>
      <c r="AF255" s="66"/>
      <c r="AG255" s="66"/>
      <c r="AH255" s="66" t="s">
        <v>60</v>
      </c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103"/>
      <c r="AT255" s="103"/>
      <c r="AU255" s="103"/>
      <c r="AV255" s="103"/>
      <c r="AW255" s="103"/>
      <c r="AX255" s="103"/>
      <c r="AY255" s="103"/>
      <c r="AZ255" s="104">
        <v>3</v>
      </c>
      <c r="BA255" s="104"/>
      <c r="BB255" s="104"/>
      <c r="BC255" s="104"/>
      <c r="BD255" s="104"/>
      <c r="BE255" s="104"/>
      <c r="BF255" s="104">
        <f>AZ255</f>
        <v>3</v>
      </c>
      <c r="BG255" s="104"/>
      <c r="BH255" s="104"/>
      <c r="BI255" s="104"/>
      <c r="BJ255" s="104"/>
      <c r="BK255" s="104"/>
      <c r="BL255" s="104"/>
      <c r="BM255" s="103"/>
      <c r="BN255" s="103"/>
      <c r="BO255" s="103"/>
      <c r="BP255" s="103"/>
      <c r="BQ255" s="103"/>
      <c r="BR255" s="103"/>
      <c r="BS255" s="103"/>
      <c r="BT255" s="104">
        <v>3</v>
      </c>
      <c r="BU255" s="104"/>
      <c r="BV255" s="104"/>
      <c r="BW255" s="104"/>
      <c r="BX255" s="104"/>
      <c r="BY255" s="104"/>
      <c r="BZ255" s="104">
        <f>BT255</f>
        <v>3</v>
      </c>
      <c r="CA255" s="104"/>
      <c r="CB255" s="104"/>
      <c r="CC255" s="104"/>
      <c r="CD255" s="104"/>
      <c r="CE255" s="104"/>
      <c r="CF255" s="104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</row>
    <row r="256" spans="1:106" ht="12.75" customHeight="1">
      <c r="A256" s="253"/>
      <c r="B256" s="253"/>
      <c r="C256" s="253"/>
      <c r="D256" s="253"/>
      <c r="E256" s="253"/>
      <c r="F256" s="160" t="s">
        <v>65</v>
      </c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160"/>
      <c r="BV256" s="160"/>
      <c r="BW256" s="160"/>
      <c r="BX256" s="160"/>
      <c r="BY256" s="160"/>
      <c r="BZ256" s="160"/>
      <c r="CA256" s="160"/>
      <c r="CB256" s="160"/>
      <c r="CC256" s="160"/>
      <c r="CD256" s="160"/>
      <c r="CE256" s="160"/>
      <c r="CF256" s="160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</row>
    <row r="257" spans="1:106" ht="28.2" customHeight="1">
      <c r="A257" s="99">
        <v>1</v>
      </c>
      <c r="B257" s="99"/>
      <c r="C257" s="99"/>
      <c r="D257" s="99"/>
      <c r="E257" s="99"/>
      <c r="F257" s="69" t="s">
        <v>156</v>
      </c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 t="s">
        <v>59</v>
      </c>
      <c r="AC257" s="66"/>
      <c r="AD257" s="66"/>
      <c r="AE257" s="66"/>
      <c r="AF257" s="66"/>
      <c r="AG257" s="66"/>
      <c r="AH257" s="66" t="s">
        <v>67</v>
      </c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120"/>
      <c r="AT257" s="120"/>
      <c r="AU257" s="120"/>
      <c r="AV257" s="120"/>
      <c r="AW257" s="120"/>
      <c r="AX257" s="120"/>
      <c r="AY257" s="120"/>
      <c r="AZ257" s="120">
        <f>AZ253/AZ255</f>
        <v>4391079.7760000005</v>
      </c>
      <c r="BA257" s="120"/>
      <c r="BB257" s="120"/>
      <c r="BC257" s="120"/>
      <c r="BD257" s="120"/>
      <c r="BE257" s="120"/>
      <c r="BF257" s="120">
        <f>BF253/BF255</f>
        <v>4391079.7760000005</v>
      </c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20"/>
      <c r="BS257" s="120"/>
      <c r="BT257" s="120">
        <f>BT253/BT255</f>
        <v>4212095.5459999992</v>
      </c>
      <c r="BU257" s="120"/>
      <c r="BV257" s="120"/>
      <c r="BW257" s="120"/>
      <c r="BX257" s="120"/>
      <c r="BY257" s="120"/>
      <c r="BZ257" s="120">
        <f>BZ253/BZ255</f>
        <v>4212095.5459999992</v>
      </c>
      <c r="CA257" s="120"/>
      <c r="CB257" s="120"/>
      <c r="CC257" s="120"/>
      <c r="CD257" s="120"/>
      <c r="CE257" s="120"/>
      <c r="CF257" s="120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</row>
    <row r="258" spans="1:106" ht="12.75" customHeight="1">
      <c r="A258" s="253"/>
      <c r="B258" s="253"/>
      <c r="C258" s="253"/>
      <c r="D258" s="253"/>
      <c r="E258" s="253"/>
      <c r="F258" s="160" t="s">
        <v>68</v>
      </c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0"/>
      <c r="AT258" s="160"/>
      <c r="AU258" s="160"/>
      <c r="AV258" s="160"/>
      <c r="AW258" s="160"/>
      <c r="AX258" s="160"/>
      <c r="AY258" s="160"/>
      <c r="AZ258" s="160"/>
      <c r="BA258" s="160"/>
      <c r="BB258" s="160"/>
      <c r="BC258" s="160"/>
      <c r="BD258" s="160"/>
      <c r="BE258" s="160"/>
      <c r="BF258" s="160"/>
      <c r="BG258" s="160"/>
      <c r="BH258" s="160"/>
      <c r="BI258" s="160"/>
      <c r="BJ258" s="160"/>
      <c r="BK258" s="160"/>
      <c r="BL258" s="160"/>
      <c r="BM258" s="160"/>
      <c r="BN258" s="160"/>
      <c r="BO258" s="160"/>
      <c r="BP258" s="160"/>
      <c r="BQ258" s="160"/>
      <c r="BR258" s="160"/>
      <c r="BS258" s="160"/>
      <c r="BT258" s="160"/>
      <c r="BU258" s="160"/>
      <c r="BV258" s="160"/>
      <c r="BW258" s="160"/>
      <c r="BX258" s="160"/>
      <c r="BY258" s="160"/>
      <c r="BZ258" s="160"/>
      <c r="CA258" s="160"/>
      <c r="CB258" s="160"/>
      <c r="CC258" s="160"/>
      <c r="CD258" s="160"/>
      <c r="CE258" s="160"/>
      <c r="CF258" s="160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</row>
    <row r="259" spans="1:106" ht="33" customHeight="1">
      <c r="A259" s="253">
        <v>1</v>
      </c>
      <c r="B259" s="253"/>
      <c r="C259" s="253"/>
      <c r="D259" s="253"/>
      <c r="E259" s="253"/>
      <c r="F259" s="69" t="s">
        <v>158</v>
      </c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 t="s">
        <v>70</v>
      </c>
      <c r="AC259" s="66"/>
      <c r="AD259" s="66"/>
      <c r="AE259" s="66"/>
      <c r="AF259" s="66"/>
      <c r="AG259" s="66"/>
      <c r="AH259" s="66" t="s">
        <v>67</v>
      </c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153"/>
      <c r="AT259" s="153"/>
      <c r="AU259" s="153"/>
      <c r="AV259" s="153"/>
      <c r="AW259" s="153"/>
      <c r="AX259" s="153"/>
      <c r="AY259" s="153"/>
      <c r="AZ259" s="247">
        <f>3/5*100</f>
        <v>60</v>
      </c>
      <c r="BA259" s="247"/>
      <c r="BB259" s="247"/>
      <c r="BC259" s="247"/>
      <c r="BD259" s="247"/>
      <c r="BE259" s="247"/>
      <c r="BF259" s="247">
        <f>AZ259</f>
        <v>60</v>
      </c>
      <c r="BG259" s="247"/>
      <c r="BH259" s="247"/>
      <c r="BI259" s="247"/>
      <c r="BJ259" s="247"/>
      <c r="BK259" s="247"/>
      <c r="BL259" s="247"/>
      <c r="BM259" s="247"/>
      <c r="BN259" s="247"/>
      <c r="BO259" s="247"/>
      <c r="BP259" s="247"/>
      <c r="BQ259" s="247"/>
      <c r="BR259" s="247"/>
      <c r="BS259" s="247"/>
      <c r="BT259" s="247">
        <f>3/5*100</f>
        <v>60</v>
      </c>
      <c r="BU259" s="247"/>
      <c r="BV259" s="247"/>
      <c r="BW259" s="247"/>
      <c r="BX259" s="247"/>
      <c r="BY259" s="247"/>
      <c r="BZ259" s="247">
        <f>BT259</f>
        <v>60</v>
      </c>
      <c r="CA259" s="247"/>
      <c r="CB259" s="247"/>
      <c r="CC259" s="247"/>
      <c r="CD259" s="247"/>
      <c r="CE259" s="247"/>
      <c r="CF259" s="247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</row>
    <row r="260" spans="1:106" s="35" customFormat="1" ht="17.399999999999999" customHeight="1">
      <c r="A260" s="74" t="s">
        <v>82</v>
      </c>
      <c r="B260" s="74"/>
      <c r="C260" s="74"/>
      <c r="D260" s="74"/>
      <c r="E260" s="74"/>
      <c r="F260" s="75" t="s">
        <v>147</v>
      </c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L260" s="75"/>
      <c r="BM260" s="75"/>
      <c r="BN260" s="75"/>
      <c r="BO260" s="75"/>
      <c r="BP260" s="75"/>
      <c r="BQ260" s="75"/>
      <c r="BR260" s="75"/>
      <c r="BS260" s="75"/>
      <c r="BT260" s="75"/>
      <c r="BU260" s="75"/>
      <c r="BV260" s="75"/>
      <c r="BW260" s="75"/>
      <c r="BX260" s="75"/>
      <c r="BY260" s="75"/>
      <c r="BZ260" s="75"/>
      <c r="CA260" s="75"/>
      <c r="CB260" s="75"/>
      <c r="CC260" s="75"/>
      <c r="CD260" s="75"/>
      <c r="CE260" s="75"/>
      <c r="CF260" s="75"/>
    </row>
    <row r="261" spans="1:106" s="8" customFormat="1" ht="14.4" customHeight="1">
      <c r="A261" s="63"/>
      <c r="B261" s="63"/>
      <c r="C261" s="63"/>
      <c r="D261" s="63"/>
      <c r="E261" s="63"/>
      <c r="F261" s="64" t="s">
        <v>57</v>
      </c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</row>
    <row r="262" spans="1:106" s="8" customFormat="1" ht="32.4" customHeight="1">
      <c r="A262" s="65">
        <v>1</v>
      </c>
      <c r="B262" s="65"/>
      <c r="C262" s="65"/>
      <c r="D262" s="65"/>
      <c r="E262" s="65"/>
      <c r="F262" s="66" t="s">
        <v>58</v>
      </c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76" t="s">
        <v>59</v>
      </c>
      <c r="AC262" s="76"/>
      <c r="AD262" s="76"/>
      <c r="AE262" s="76"/>
      <c r="AF262" s="76"/>
      <c r="AG262" s="76"/>
      <c r="AH262" s="77" t="s">
        <v>146</v>
      </c>
      <c r="AI262" s="78"/>
      <c r="AJ262" s="78"/>
      <c r="AK262" s="78"/>
      <c r="AL262" s="78"/>
      <c r="AM262" s="78"/>
      <c r="AN262" s="78"/>
      <c r="AO262" s="78"/>
      <c r="AP262" s="78"/>
      <c r="AQ262" s="78"/>
      <c r="AR262" s="79"/>
      <c r="AS262" s="68">
        <f>AB132</f>
        <v>463680.00000000006</v>
      </c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>
        <f>AS262</f>
        <v>463680.00000000006</v>
      </c>
      <c r="BG262" s="68"/>
      <c r="BH262" s="68"/>
      <c r="BI262" s="68"/>
      <c r="BJ262" s="68"/>
      <c r="BK262" s="68"/>
      <c r="BL262" s="68"/>
      <c r="BM262" s="68">
        <f>BB132</f>
        <v>444780</v>
      </c>
      <c r="BN262" s="68"/>
      <c r="BO262" s="68"/>
      <c r="BP262" s="68"/>
      <c r="BQ262" s="68"/>
      <c r="BR262" s="68"/>
      <c r="BS262" s="68"/>
      <c r="BT262" s="68"/>
      <c r="BU262" s="68"/>
      <c r="BV262" s="68"/>
      <c r="BW262" s="68"/>
      <c r="BX262" s="68"/>
      <c r="BY262" s="68"/>
      <c r="BZ262" s="68">
        <f>BM262</f>
        <v>444780</v>
      </c>
      <c r="CA262" s="68"/>
      <c r="CB262" s="68"/>
      <c r="CC262" s="68"/>
      <c r="CD262" s="68"/>
      <c r="CE262" s="68"/>
      <c r="CF262" s="68"/>
    </row>
    <row r="263" spans="1:106" s="8" customFormat="1" ht="17.399999999999999" customHeight="1">
      <c r="A263" s="63"/>
      <c r="B263" s="63"/>
      <c r="C263" s="63"/>
      <c r="D263" s="63"/>
      <c r="E263" s="63"/>
      <c r="F263" s="64" t="s">
        <v>61</v>
      </c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</row>
    <row r="264" spans="1:106" s="8" customFormat="1" ht="30" customHeight="1">
      <c r="A264" s="65">
        <v>1</v>
      </c>
      <c r="B264" s="65"/>
      <c r="C264" s="65"/>
      <c r="D264" s="65"/>
      <c r="E264" s="65"/>
      <c r="F264" s="69" t="s">
        <v>62</v>
      </c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70" t="s">
        <v>63</v>
      </c>
      <c r="AC264" s="71"/>
      <c r="AD264" s="71"/>
      <c r="AE264" s="71"/>
      <c r="AF264" s="71"/>
      <c r="AG264" s="72"/>
      <c r="AH264" s="63" t="s">
        <v>64</v>
      </c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1">
        <v>5</v>
      </c>
      <c r="AT264" s="61"/>
      <c r="AU264" s="61"/>
      <c r="AV264" s="61"/>
      <c r="AW264" s="61"/>
      <c r="AX264" s="61"/>
      <c r="AY264" s="61"/>
      <c r="AZ264" s="62"/>
      <c r="BA264" s="62"/>
      <c r="BB264" s="62"/>
      <c r="BC264" s="62"/>
      <c r="BD264" s="62"/>
      <c r="BE264" s="62"/>
      <c r="BF264" s="62">
        <f>AS264</f>
        <v>5</v>
      </c>
      <c r="BG264" s="62"/>
      <c r="BH264" s="62"/>
      <c r="BI264" s="62"/>
      <c r="BJ264" s="62"/>
      <c r="BK264" s="62"/>
      <c r="BL264" s="62"/>
      <c r="BM264" s="61">
        <v>5</v>
      </c>
      <c r="BN264" s="61"/>
      <c r="BO264" s="61"/>
      <c r="BP264" s="61"/>
      <c r="BQ264" s="61"/>
      <c r="BR264" s="61"/>
      <c r="BS264" s="61"/>
      <c r="BT264" s="62"/>
      <c r="BU264" s="62"/>
      <c r="BV264" s="62"/>
      <c r="BW264" s="62"/>
      <c r="BX264" s="62"/>
      <c r="BY264" s="62"/>
      <c r="BZ264" s="62">
        <f>BM264</f>
        <v>5</v>
      </c>
      <c r="CA264" s="62"/>
      <c r="CB264" s="62"/>
      <c r="CC264" s="62"/>
      <c r="CD264" s="62"/>
      <c r="CE264" s="62"/>
      <c r="CF264" s="62"/>
    </row>
    <row r="265" spans="1:106" s="8" customFormat="1" ht="15" customHeight="1">
      <c r="A265" s="63"/>
      <c r="B265" s="63"/>
      <c r="C265" s="63"/>
      <c r="D265" s="63"/>
      <c r="E265" s="63"/>
      <c r="F265" s="64" t="s">
        <v>65</v>
      </c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</row>
    <row r="266" spans="1:106" s="8" customFormat="1" ht="21.75" customHeight="1">
      <c r="A266" s="65">
        <v>1</v>
      </c>
      <c r="B266" s="65"/>
      <c r="C266" s="65"/>
      <c r="D266" s="65"/>
      <c r="E266" s="65"/>
      <c r="F266" s="66" t="s">
        <v>66</v>
      </c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70" t="s">
        <v>59</v>
      </c>
      <c r="AC266" s="71"/>
      <c r="AD266" s="71"/>
      <c r="AE266" s="71"/>
      <c r="AF266" s="71"/>
      <c r="AG266" s="72"/>
      <c r="AH266" s="67" t="s">
        <v>67</v>
      </c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8">
        <f>AS262/AS264</f>
        <v>92736.000000000015</v>
      </c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>
        <f>BF262/BF264</f>
        <v>92736.000000000015</v>
      </c>
      <c r="BG266" s="68"/>
      <c r="BH266" s="68"/>
      <c r="BI266" s="68"/>
      <c r="BJ266" s="68"/>
      <c r="BK266" s="68"/>
      <c r="BL266" s="68"/>
      <c r="BM266" s="68">
        <f>BM262/BM264</f>
        <v>88956</v>
      </c>
      <c r="BN266" s="68"/>
      <c r="BO266" s="68"/>
      <c r="BP266" s="68"/>
      <c r="BQ266" s="68"/>
      <c r="BR266" s="68"/>
      <c r="BS266" s="68"/>
      <c r="BT266" s="68"/>
      <c r="BU266" s="68"/>
      <c r="BV266" s="68"/>
      <c r="BW266" s="68"/>
      <c r="BX266" s="68"/>
      <c r="BY266" s="68"/>
      <c r="BZ266" s="68">
        <f>BZ262/BZ264</f>
        <v>88956</v>
      </c>
      <c r="CA266" s="68"/>
      <c r="CB266" s="68"/>
      <c r="CC266" s="68"/>
      <c r="CD266" s="68"/>
      <c r="CE266" s="68"/>
      <c r="CF266" s="68"/>
    </row>
    <row r="267" spans="1:106" s="8" customFormat="1" ht="13.8" customHeight="1">
      <c r="A267" s="63"/>
      <c r="B267" s="63"/>
      <c r="C267" s="63"/>
      <c r="D267" s="63"/>
      <c r="E267" s="63"/>
      <c r="F267" s="64" t="s">
        <v>68</v>
      </c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</row>
    <row r="268" spans="1:106" s="8" customFormat="1" ht="21.75" customHeight="1">
      <c r="A268" s="65">
        <v>1</v>
      </c>
      <c r="B268" s="65"/>
      <c r="C268" s="65"/>
      <c r="D268" s="65"/>
      <c r="E268" s="65"/>
      <c r="F268" s="67" t="s">
        <v>69</v>
      </c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70" t="s">
        <v>70</v>
      </c>
      <c r="AC268" s="71"/>
      <c r="AD268" s="71"/>
      <c r="AE268" s="71"/>
      <c r="AF268" s="71"/>
      <c r="AG268" s="72"/>
      <c r="AH268" s="67" t="s">
        <v>67</v>
      </c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73">
        <v>100</v>
      </c>
      <c r="AT268" s="73"/>
      <c r="AU268" s="73"/>
      <c r="AV268" s="73"/>
      <c r="AW268" s="73"/>
      <c r="AX268" s="73"/>
      <c r="AY268" s="73"/>
      <c r="AZ268" s="73"/>
      <c r="BA268" s="73"/>
      <c r="BB268" s="73"/>
      <c r="BC268" s="73"/>
      <c r="BD268" s="73"/>
      <c r="BE268" s="73"/>
      <c r="BF268" s="73">
        <f>AS268</f>
        <v>100</v>
      </c>
      <c r="BG268" s="73"/>
      <c r="BH268" s="73"/>
      <c r="BI268" s="73"/>
      <c r="BJ268" s="73"/>
      <c r="BK268" s="73"/>
      <c r="BL268" s="73"/>
      <c r="BM268" s="73">
        <v>100</v>
      </c>
      <c r="BN268" s="73"/>
      <c r="BO268" s="73"/>
      <c r="BP268" s="73"/>
      <c r="BQ268" s="73"/>
      <c r="BR268" s="73"/>
      <c r="BS268" s="73"/>
      <c r="BT268" s="73"/>
      <c r="BU268" s="73"/>
      <c r="BV268" s="73"/>
      <c r="BW268" s="73"/>
      <c r="BX268" s="73"/>
      <c r="BY268" s="73"/>
      <c r="BZ268" s="73">
        <f>BM268</f>
        <v>100</v>
      </c>
      <c r="CA268" s="73"/>
      <c r="CB268" s="73"/>
      <c r="CC268" s="73"/>
      <c r="CD268" s="73"/>
      <c r="CE268" s="73"/>
      <c r="CF268" s="73"/>
    </row>
    <row r="269" spans="1:106" s="35" customFormat="1" ht="17.399999999999999" customHeight="1">
      <c r="A269" s="74" t="s">
        <v>87</v>
      </c>
      <c r="B269" s="74"/>
      <c r="C269" s="74"/>
      <c r="D269" s="74"/>
      <c r="E269" s="74"/>
      <c r="F269" s="75" t="s">
        <v>219</v>
      </c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  <c r="AP269" s="75"/>
      <c r="AQ269" s="75"/>
      <c r="AR269" s="75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L269" s="75"/>
      <c r="BM269" s="75"/>
      <c r="BN269" s="75"/>
      <c r="BO269" s="75"/>
      <c r="BP269" s="75"/>
      <c r="BQ269" s="75"/>
      <c r="BR269" s="75"/>
      <c r="BS269" s="75"/>
      <c r="BT269" s="75"/>
      <c r="BU269" s="75"/>
      <c r="BV269" s="75"/>
      <c r="BW269" s="75"/>
      <c r="BX269" s="75"/>
      <c r="BY269" s="75"/>
      <c r="BZ269" s="75"/>
      <c r="CA269" s="75"/>
      <c r="CB269" s="75"/>
      <c r="CC269" s="75"/>
      <c r="CD269" s="75"/>
      <c r="CE269" s="75"/>
      <c r="CF269" s="75"/>
    </row>
    <row r="270" spans="1:106" s="8" customFormat="1" ht="14.4" customHeight="1">
      <c r="A270" s="63"/>
      <c r="B270" s="63"/>
      <c r="C270" s="63"/>
      <c r="D270" s="63"/>
      <c r="E270" s="63"/>
      <c r="F270" s="64" t="s">
        <v>57</v>
      </c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</row>
    <row r="271" spans="1:106" ht="36.6" customHeight="1">
      <c r="A271" s="65">
        <v>1</v>
      </c>
      <c r="B271" s="65"/>
      <c r="C271" s="65"/>
      <c r="D271" s="65"/>
      <c r="E271" s="65"/>
      <c r="F271" s="67" t="s">
        <v>58</v>
      </c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3" t="s">
        <v>59</v>
      </c>
      <c r="AC271" s="63"/>
      <c r="AD271" s="63"/>
      <c r="AE271" s="63"/>
      <c r="AF271" s="63"/>
      <c r="AG271" s="63"/>
      <c r="AH271" s="260" t="s">
        <v>146</v>
      </c>
      <c r="AI271" s="400"/>
      <c r="AJ271" s="400"/>
      <c r="AK271" s="400"/>
      <c r="AL271" s="400"/>
      <c r="AM271" s="400"/>
      <c r="AN271" s="400"/>
      <c r="AO271" s="400"/>
      <c r="AP271" s="400"/>
      <c r="AQ271" s="400"/>
      <c r="AR271" s="401"/>
      <c r="AS271" s="120"/>
      <c r="AT271" s="120"/>
      <c r="AU271" s="120"/>
      <c r="AV271" s="120"/>
      <c r="AW271" s="120"/>
      <c r="AX271" s="120"/>
      <c r="AY271" s="120"/>
      <c r="AZ271" s="402">
        <f>AH134</f>
        <v>811440.00000000012</v>
      </c>
      <c r="BA271" s="120"/>
      <c r="BB271" s="120"/>
      <c r="BC271" s="120"/>
      <c r="BD271" s="120"/>
      <c r="BE271" s="120"/>
      <c r="BF271" s="120">
        <f>AZ271</f>
        <v>811440.00000000012</v>
      </c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20"/>
      <c r="BS271" s="120"/>
      <c r="BT271" s="120">
        <f>BH134</f>
        <v>778365</v>
      </c>
      <c r="BU271" s="120"/>
      <c r="BV271" s="120"/>
      <c r="BW271" s="120"/>
      <c r="BX271" s="120"/>
      <c r="BY271" s="120"/>
      <c r="BZ271" s="120">
        <f>BT271</f>
        <v>778365</v>
      </c>
      <c r="CA271" s="120"/>
      <c r="CB271" s="120"/>
      <c r="CC271" s="120"/>
      <c r="CD271" s="120"/>
      <c r="CE271" s="120"/>
      <c r="CF271" s="120"/>
    </row>
    <row r="272" spans="1:106" s="8" customFormat="1" ht="17.399999999999999" customHeight="1">
      <c r="A272" s="63"/>
      <c r="B272" s="63"/>
      <c r="C272" s="63"/>
      <c r="D272" s="63"/>
      <c r="E272" s="63"/>
      <c r="F272" s="64" t="s">
        <v>61</v>
      </c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</row>
    <row r="273" spans="1:106" s="8" customFormat="1" ht="32.4" customHeight="1">
      <c r="A273" s="65">
        <v>1</v>
      </c>
      <c r="B273" s="65"/>
      <c r="C273" s="65"/>
      <c r="D273" s="65"/>
      <c r="E273" s="65"/>
      <c r="F273" s="69" t="s">
        <v>62</v>
      </c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70" t="s">
        <v>63</v>
      </c>
      <c r="AC273" s="71"/>
      <c r="AD273" s="71"/>
      <c r="AE273" s="71"/>
      <c r="AF273" s="71"/>
      <c r="AG273" s="72"/>
      <c r="AH273" s="63" t="s">
        <v>64</v>
      </c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1"/>
      <c r="AT273" s="61"/>
      <c r="AU273" s="61"/>
      <c r="AV273" s="61"/>
      <c r="AW273" s="61"/>
      <c r="AX273" s="61"/>
      <c r="AY273" s="61"/>
      <c r="AZ273" s="62">
        <v>1</v>
      </c>
      <c r="BA273" s="62"/>
      <c r="BB273" s="62"/>
      <c r="BC273" s="62"/>
      <c r="BD273" s="62"/>
      <c r="BE273" s="62"/>
      <c r="BF273" s="62">
        <f>AZ273</f>
        <v>1</v>
      </c>
      <c r="BG273" s="62"/>
      <c r="BH273" s="62"/>
      <c r="BI273" s="62"/>
      <c r="BJ273" s="62"/>
      <c r="BK273" s="62"/>
      <c r="BL273" s="62"/>
      <c r="BM273" s="61"/>
      <c r="BN273" s="61"/>
      <c r="BO273" s="61"/>
      <c r="BP273" s="61"/>
      <c r="BQ273" s="61"/>
      <c r="BR273" s="61"/>
      <c r="BS273" s="61"/>
      <c r="BT273" s="62">
        <v>1</v>
      </c>
      <c r="BU273" s="62"/>
      <c r="BV273" s="62"/>
      <c r="BW273" s="62"/>
      <c r="BX273" s="62"/>
      <c r="BY273" s="62"/>
      <c r="BZ273" s="62">
        <f>BT273</f>
        <v>1</v>
      </c>
      <c r="CA273" s="62"/>
      <c r="CB273" s="62"/>
      <c r="CC273" s="62"/>
      <c r="CD273" s="62"/>
      <c r="CE273" s="62"/>
      <c r="CF273" s="62"/>
    </row>
    <row r="274" spans="1:106" s="8" customFormat="1" ht="15" customHeight="1">
      <c r="A274" s="63"/>
      <c r="B274" s="63"/>
      <c r="C274" s="63"/>
      <c r="D274" s="63"/>
      <c r="E274" s="63"/>
      <c r="F274" s="64" t="s">
        <v>65</v>
      </c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</row>
    <row r="275" spans="1:106" s="8" customFormat="1" ht="21.75" customHeight="1">
      <c r="A275" s="65">
        <v>1</v>
      </c>
      <c r="B275" s="65"/>
      <c r="C275" s="65"/>
      <c r="D275" s="65"/>
      <c r="E275" s="65"/>
      <c r="F275" s="66" t="s">
        <v>66</v>
      </c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70" t="s">
        <v>59</v>
      </c>
      <c r="AC275" s="71"/>
      <c r="AD275" s="71"/>
      <c r="AE275" s="71"/>
      <c r="AF275" s="71"/>
      <c r="AG275" s="72"/>
      <c r="AH275" s="67" t="s">
        <v>67</v>
      </c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8"/>
      <c r="AT275" s="68"/>
      <c r="AU275" s="68"/>
      <c r="AV275" s="68"/>
      <c r="AW275" s="68"/>
      <c r="AX275" s="68"/>
      <c r="AY275" s="68"/>
      <c r="AZ275" s="68">
        <f>AZ271/AZ273</f>
        <v>811440.00000000012</v>
      </c>
      <c r="BA275" s="68"/>
      <c r="BB275" s="68"/>
      <c r="BC275" s="68"/>
      <c r="BD275" s="68"/>
      <c r="BE275" s="68"/>
      <c r="BF275" s="68">
        <f>BF271/BF273</f>
        <v>811440.00000000012</v>
      </c>
      <c r="BG275" s="68"/>
      <c r="BH275" s="68"/>
      <c r="BI275" s="68"/>
      <c r="BJ275" s="68"/>
      <c r="BK275" s="68"/>
      <c r="BL275" s="68"/>
      <c r="BM275" s="68"/>
      <c r="BN275" s="68"/>
      <c r="BO275" s="68"/>
      <c r="BP275" s="68"/>
      <c r="BQ275" s="68"/>
      <c r="BR275" s="68"/>
      <c r="BS275" s="68"/>
      <c r="BT275" s="68">
        <f>BT271/BT273</f>
        <v>778365</v>
      </c>
      <c r="BU275" s="68"/>
      <c r="BV275" s="68"/>
      <c r="BW275" s="68"/>
      <c r="BX275" s="68"/>
      <c r="BY275" s="68"/>
      <c r="BZ275" s="68">
        <f>BZ271/BZ273</f>
        <v>778365</v>
      </c>
      <c r="CA275" s="68"/>
      <c r="CB275" s="68"/>
      <c r="CC275" s="68"/>
      <c r="CD275" s="68"/>
      <c r="CE275" s="68"/>
      <c r="CF275" s="68"/>
    </row>
    <row r="276" spans="1:106" s="8" customFormat="1" ht="13.8" customHeight="1">
      <c r="A276" s="63"/>
      <c r="B276" s="63"/>
      <c r="C276" s="63"/>
      <c r="D276" s="63"/>
      <c r="E276" s="63"/>
      <c r="F276" s="64" t="s">
        <v>68</v>
      </c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</row>
    <row r="277" spans="1:106" s="8" customFormat="1" ht="21.75" customHeight="1">
      <c r="A277" s="65">
        <v>1</v>
      </c>
      <c r="B277" s="65"/>
      <c r="C277" s="65"/>
      <c r="D277" s="65"/>
      <c r="E277" s="65"/>
      <c r="F277" s="67" t="s">
        <v>69</v>
      </c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70" t="s">
        <v>70</v>
      </c>
      <c r="AC277" s="71"/>
      <c r="AD277" s="71"/>
      <c r="AE277" s="71"/>
      <c r="AF277" s="71"/>
      <c r="AG277" s="72"/>
      <c r="AH277" s="67" t="s">
        <v>67</v>
      </c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73"/>
      <c r="AT277" s="73"/>
      <c r="AU277" s="73"/>
      <c r="AV277" s="73"/>
      <c r="AW277" s="73"/>
      <c r="AX277" s="73"/>
      <c r="AY277" s="73"/>
      <c r="AZ277" s="73">
        <v>100</v>
      </c>
      <c r="BA277" s="73"/>
      <c r="BB277" s="73"/>
      <c r="BC277" s="73"/>
      <c r="BD277" s="73"/>
      <c r="BE277" s="73"/>
      <c r="BF277" s="73">
        <f>AZ277</f>
        <v>100</v>
      </c>
      <c r="BG277" s="73"/>
      <c r="BH277" s="73"/>
      <c r="BI277" s="73"/>
      <c r="BJ277" s="73"/>
      <c r="BK277" s="73"/>
      <c r="BL277" s="73"/>
      <c r="BM277" s="73"/>
      <c r="BN277" s="73"/>
      <c r="BO277" s="73"/>
      <c r="BP277" s="73"/>
      <c r="BQ277" s="73"/>
      <c r="BR277" s="73"/>
      <c r="BS277" s="73"/>
      <c r="BT277" s="73">
        <v>100</v>
      </c>
      <c r="BU277" s="73"/>
      <c r="BV277" s="73"/>
      <c r="BW277" s="73"/>
      <c r="BX277" s="73"/>
      <c r="BY277" s="73"/>
      <c r="BZ277" s="73">
        <f>BT277</f>
        <v>100</v>
      </c>
      <c r="CA277" s="73"/>
      <c r="CB277" s="73"/>
      <c r="CC277" s="73"/>
      <c r="CD277" s="73"/>
      <c r="CE277" s="73"/>
      <c r="CF277" s="73"/>
    </row>
    <row r="279" spans="1:106" s="8" customFormat="1" ht="12.75" hidden="1" customHeight="1">
      <c r="A279" s="99">
        <v>2</v>
      </c>
      <c r="B279" s="99"/>
      <c r="C279" s="99"/>
      <c r="D279" s="99"/>
      <c r="E279" s="99"/>
      <c r="F279" s="66" t="s">
        <v>77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 t="s">
        <v>59</v>
      </c>
      <c r="AC279" s="66"/>
      <c r="AD279" s="66"/>
      <c r="AE279" s="66"/>
      <c r="AF279" s="66"/>
      <c r="AG279" s="66"/>
      <c r="AH279" s="66" t="s">
        <v>67</v>
      </c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  <c r="AS279" s="120"/>
      <c r="AT279" s="120"/>
      <c r="AU279" s="120"/>
      <c r="AV279" s="120"/>
      <c r="AW279" s="120"/>
      <c r="AX279" s="120"/>
      <c r="AY279" s="120"/>
      <c r="AZ279" s="120"/>
      <c r="BA279" s="120"/>
      <c r="BB279" s="120"/>
      <c r="BC279" s="120"/>
      <c r="BD279" s="120"/>
      <c r="BE279" s="120"/>
      <c r="BF279" s="120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20"/>
      <c r="BS279" s="120"/>
      <c r="BT279" s="120"/>
      <c r="BU279" s="120"/>
      <c r="BV279" s="120"/>
      <c r="BW279" s="120"/>
      <c r="BX279" s="120"/>
      <c r="BY279" s="120"/>
      <c r="BZ279" s="120"/>
      <c r="CA279" s="120"/>
      <c r="CB279" s="120"/>
      <c r="CC279" s="120"/>
      <c r="CD279" s="120"/>
      <c r="CE279" s="120"/>
      <c r="CF279" s="120"/>
    </row>
    <row r="280" spans="1:106" hidden="1"/>
    <row r="281" spans="1:106" ht="23.4" hidden="1" customHeight="1">
      <c r="A281" s="254">
        <v>1</v>
      </c>
      <c r="B281" s="255"/>
      <c r="C281" s="255"/>
      <c r="D281" s="255"/>
      <c r="E281" s="256"/>
      <c r="F281" s="69" t="s">
        <v>145</v>
      </c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250" t="s">
        <v>70</v>
      </c>
      <c r="AC281" s="250"/>
      <c r="AD281" s="250"/>
      <c r="AE281" s="250"/>
      <c r="AF281" s="250"/>
      <c r="AG281" s="250"/>
      <c r="AH281" s="250" t="s">
        <v>67</v>
      </c>
      <c r="AI281" s="250"/>
      <c r="AJ281" s="250"/>
      <c r="AK281" s="250"/>
      <c r="AL281" s="250"/>
      <c r="AM281" s="250"/>
      <c r="AN281" s="250"/>
      <c r="AO281" s="250"/>
      <c r="AP281" s="250"/>
      <c r="AQ281" s="250"/>
      <c r="AR281" s="250"/>
      <c r="AS281" s="109"/>
      <c r="AT281" s="110"/>
      <c r="AU281" s="110"/>
      <c r="AV281" s="110"/>
      <c r="AW281" s="110"/>
      <c r="AX281" s="110"/>
      <c r="AY281" s="111"/>
      <c r="AZ281" s="112"/>
      <c r="BA281" s="112"/>
      <c r="BB281" s="112"/>
      <c r="BC281" s="112"/>
      <c r="BD281" s="112"/>
      <c r="BE281" s="112"/>
      <c r="BF281" s="112"/>
      <c r="BG281" s="112"/>
      <c r="BH281" s="112"/>
      <c r="BI281" s="112"/>
      <c r="BJ281" s="112"/>
      <c r="BK281" s="112"/>
      <c r="BL281" s="112"/>
      <c r="BM281" s="112"/>
      <c r="BN281" s="112"/>
      <c r="BO281" s="112"/>
      <c r="BP281" s="112"/>
      <c r="BQ281" s="112"/>
      <c r="BR281" s="112"/>
      <c r="BS281" s="112"/>
      <c r="BT281" s="112"/>
      <c r="BU281" s="112"/>
      <c r="BV281" s="112"/>
      <c r="BW281" s="112"/>
      <c r="BX281" s="112"/>
      <c r="BY281" s="112"/>
      <c r="BZ281" s="112"/>
      <c r="CA281" s="112"/>
      <c r="CB281" s="112"/>
      <c r="CC281" s="112"/>
      <c r="CD281" s="112"/>
      <c r="CE281" s="112"/>
      <c r="CF281" s="112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</row>
    <row r="282" spans="1:106" hidden="1"/>
    <row r="283" spans="1:106" s="8" customFormat="1" ht="21.75" hidden="1" customHeight="1">
      <c r="A283" s="251">
        <v>3</v>
      </c>
      <c r="B283" s="251"/>
      <c r="C283" s="251"/>
      <c r="D283" s="251"/>
      <c r="E283" s="251"/>
      <c r="F283" s="250" t="s">
        <v>78</v>
      </c>
      <c r="G283" s="250"/>
      <c r="H283" s="250"/>
      <c r="I283" s="250"/>
      <c r="J283" s="250"/>
      <c r="K283" s="250"/>
      <c r="L283" s="250"/>
      <c r="M283" s="250"/>
      <c r="N283" s="250"/>
      <c r="O283" s="250"/>
      <c r="P283" s="250"/>
      <c r="Q283" s="250"/>
      <c r="R283" s="250"/>
      <c r="S283" s="250"/>
      <c r="T283" s="250"/>
      <c r="U283" s="250"/>
      <c r="V283" s="250"/>
      <c r="W283" s="250"/>
      <c r="X283" s="250"/>
      <c r="Y283" s="250"/>
      <c r="Z283" s="250"/>
      <c r="AA283" s="250"/>
      <c r="AB283" s="250" t="s">
        <v>70</v>
      </c>
      <c r="AC283" s="250"/>
      <c r="AD283" s="250"/>
      <c r="AE283" s="250"/>
      <c r="AF283" s="250"/>
      <c r="AG283" s="250"/>
      <c r="AH283" s="250" t="s">
        <v>67</v>
      </c>
      <c r="AI283" s="250"/>
      <c r="AJ283" s="250"/>
      <c r="AK283" s="250"/>
      <c r="AL283" s="250"/>
      <c r="AM283" s="250"/>
      <c r="AN283" s="250"/>
      <c r="AO283" s="250"/>
      <c r="AP283" s="250"/>
      <c r="AQ283" s="250"/>
      <c r="AR283" s="250"/>
      <c r="AS283" s="112"/>
      <c r="AT283" s="112"/>
      <c r="AU283" s="112"/>
      <c r="AV283" s="112"/>
      <c r="AW283" s="112"/>
      <c r="AX283" s="112"/>
      <c r="AY283" s="112"/>
      <c r="AZ283" s="112"/>
      <c r="BA283" s="112"/>
      <c r="BB283" s="112"/>
      <c r="BC283" s="112"/>
      <c r="BD283" s="112"/>
      <c r="BE283" s="112"/>
      <c r="BF283" s="112"/>
      <c r="BG283" s="112"/>
      <c r="BH283" s="112"/>
      <c r="BI283" s="112"/>
      <c r="BJ283" s="112"/>
      <c r="BK283" s="112"/>
      <c r="BL283" s="112"/>
      <c r="BM283" s="112"/>
      <c r="BN283" s="112"/>
      <c r="BO283" s="112"/>
      <c r="BP283" s="112"/>
      <c r="BQ283" s="112"/>
      <c r="BR283" s="112"/>
      <c r="BS283" s="112"/>
      <c r="BT283" s="112"/>
      <c r="BU283" s="112"/>
      <c r="BV283" s="112"/>
      <c r="BW283" s="112"/>
      <c r="BX283" s="112"/>
      <c r="BY283" s="112"/>
      <c r="BZ283" s="112"/>
      <c r="CA283" s="112"/>
      <c r="CB283" s="112"/>
      <c r="CC283" s="112"/>
      <c r="CD283" s="112"/>
      <c r="CE283" s="112"/>
      <c r="CF283" s="112"/>
    </row>
    <row r="284" spans="1:106" s="34" customFormat="1" ht="16.8" hidden="1" customHeight="1">
      <c r="A284" s="74"/>
      <c r="B284" s="74"/>
      <c r="C284" s="74"/>
      <c r="D284" s="74"/>
      <c r="E284" s="74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75"/>
      <c r="AS284" s="75"/>
      <c r="AT284" s="75"/>
      <c r="AU284" s="75"/>
      <c r="AV284" s="75"/>
      <c r="AW284" s="75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L284" s="75"/>
      <c r="BM284" s="75"/>
      <c r="BN284" s="75"/>
      <c r="BO284" s="75"/>
      <c r="BP284" s="75"/>
      <c r="BQ284" s="75"/>
      <c r="BR284" s="75"/>
      <c r="BS284" s="75"/>
      <c r="BT284" s="75"/>
      <c r="BU284" s="75"/>
      <c r="BV284" s="75"/>
      <c r="BW284" s="75"/>
      <c r="BX284" s="75"/>
      <c r="BY284" s="75"/>
      <c r="BZ284" s="75"/>
      <c r="CA284" s="75"/>
      <c r="CB284" s="75"/>
      <c r="CC284" s="75"/>
      <c r="CD284" s="75"/>
      <c r="CE284" s="75"/>
      <c r="CF284" s="75"/>
    </row>
    <row r="285" spans="1:106" ht="12.75" hidden="1" customHeight="1">
      <c r="A285" s="63"/>
      <c r="B285" s="63"/>
      <c r="C285" s="63"/>
      <c r="D285" s="63"/>
      <c r="E285" s="63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</row>
    <row r="286" spans="1:106" s="8" customFormat="1" ht="36.6" hidden="1" customHeight="1">
      <c r="A286" s="65"/>
      <c r="B286" s="65"/>
      <c r="C286" s="65"/>
      <c r="D286" s="65"/>
      <c r="E286" s="65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76"/>
      <c r="AC286" s="76"/>
      <c r="AD286" s="76"/>
      <c r="AE286" s="76"/>
      <c r="AF286" s="76"/>
      <c r="AG286" s="76"/>
      <c r="AH286" s="77"/>
      <c r="AI286" s="78"/>
      <c r="AJ286" s="78"/>
      <c r="AK286" s="78"/>
      <c r="AL286" s="78"/>
      <c r="AM286" s="78"/>
      <c r="AN286" s="78"/>
      <c r="AO286" s="78"/>
      <c r="AP286" s="78"/>
      <c r="AQ286" s="78"/>
      <c r="AR286" s="79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  <c r="BH286" s="68"/>
      <c r="BI286" s="68"/>
      <c r="BJ286" s="68"/>
      <c r="BK286" s="68"/>
      <c r="BL286" s="68"/>
      <c r="BM286" s="68"/>
      <c r="BN286" s="68"/>
      <c r="BO286" s="68"/>
      <c r="BP286" s="68"/>
      <c r="BQ286" s="68"/>
      <c r="BR286" s="68"/>
      <c r="BS286" s="68"/>
      <c r="BT286" s="68"/>
      <c r="BU286" s="68"/>
      <c r="BV286" s="68"/>
      <c r="BW286" s="68"/>
      <c r="BX286" s="68"/>
      <c r="BY286" s="68"/>
      <c r="BZ286" s="68"/>
      <c r="CA286" s="68"/>
      <c r="CB286" s="68"/>
      <c r="CC286" s="68"/>
      <c r="CD286" s="68"/>
      <c r="CE286" s="68"/>
      <c r="CF286" s="68"/>
    </row>
    <row r="287" spans="1:106" ht="12.75" hidden="1" customHeight="1">
      <c r="A287" s="63"/>
      <c r="B287" s="63"/>
      <c r="C287" s="63"/>
      <c r="D287" s="63"/>
      <c r="E287" s="63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</row>
    <row r="288" spans="1:106" s="8" customFormat="1" ht="31.8" hidden="1" customHeight="1">
      <c r="A288" s="65"/>
      <c r="B288" s="65"/>
      <c r="C288" s="65"/>
      <c r="D288" s="65"/>
      <c r="E288" s="65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7"/>
      <c r="AC288" s="67"/>
      <c r="AD288" s="67"/>
      <c r="AE288" s="67"/>
      <c r="AF288" s="67"/>
      <c r="AG288" s="67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61"/>
      <c r="AT288" s="61"/>
      <c r="AU288" s="61"/>
      <c r="AV288" s="61"/>
      <c r="AW288" s="61"/>
      <c r="AX288" s="61"/>
      <c r="AY288" s="61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1"/>
      <c r="BN288" s="61"/>
      <c r="BO288" s="61"/>
      <c r="BP288" s="61"/>
      <c r="BQ288" s="61"/>
      <c r="BR288" s="61"/>
      <c r="BS288" s="61"/>
      <c r="BT288" s="62"/>
      <c r="BU288" s="62"/>
      <c r="BV288" s="62"/>
      <c r="BW288" s="62"/>
      <c r="BX288" s="62"/>
      <c r="BY288" s="62"/>
      <c r="BZ288" s="62"/>
      <c r="CA288" s="62"/>
      <c r="CB288" s="62"/>
      <c r="CC288" s="62"/>
      <c r="CD288" s="62"/>
      <c r="CE288" s="62"/>
      <c r="CF288" s="62"/>
    </row>
    <row r="289" spans="1:106" ht="12.75" hidden="1" customHeight="1">
      <c r="A289" s="63"/>
      <c r="B289" s="63"/>
      <c r="C289" s="63"/>
      <c r="D289" s="63"/>
      <c r="E289" s="63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</row>
    <row r="290" spans="1:106" s="8" customFormat="1" ht="12.75" hidden="1" customHeight="1">
      <c r="A290" s="65"/>
      <c r="B290" s="65"/>
      <c r="C290" s="65"/>
      <c r="D290" s="65"/>
      <c r="E290" s="65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8"/>
      <c r="BM290" s="68"/>
      <c r="BN290" s="68"/>
      <c r="BO290" s="68"/>
      <c r="BP290" s="68"/>
      <c r="BQ290" s="68"/>
      <c r="BR290" s="68"/>
      <c r="BS290" s="68"/>
      <c r="BT290" s="68"/>
      <c r="BU290" s="68"/>
      <c r="BV290" s="68"/>
      <c r="BW290" s="68"/>
      <c r="BX290" s="68"/>
      <c r="BY290" s="68"/>
      <c r="BZ290" s="68"/>
      <c r="CA290" s="68"/>
      <c r="CB290" s="68"/>
      <c r="CC290" s="68"/>
      <c r="CD290" s="68"/>
      <c r="CE290" s="68"/>
      <c r="CF290" s="68"/>
    </row>
    <row r="291" spans="1:106" ht="12.75" hidden="1" customHeight="1">
      <c r="A291" s="63"/>
      <c r="B291" s="63"/>
      <c r="C291" s="63"/>
      <c r="D291" s="63"/>
      <c r="E291" s="63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</row>
    <row r="292" spans="1:106" s="8" customFormat="1" ht="21.75" hidden="1" customHeight="1">
      <c r="A292" s="251"/>
      <c r="B292" s="251"/>
      <c r="C292" s="251"/>
      <c r="D292" s="251"/>
      <c r="E292" s="251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377"/>
      <c r="AC292" s="377"/>
      <c r="AD292" s="377"/>
      <c r="AE292" s="377"/>
      <c r="AF292" s="377"/>
      <c r="AG292" s="377"/>
      <c r="AH292" s="377"/>
      <c r="AI292" s="377"/>
      <c r="AJ292" s="377"/>
      <c r="AK292" s="377"/>
      <c r="AL292" s="377"/>
      <c r="AM292" s="377"/>
      <c r="AN292" s="377"/>
      <c r="AO292" s="377"/>
      <c r="AP292" s="377"/>
      <c r="AQ292" s="377"/>
      <c r="AR292" s="377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5"/>
      <c r="BZ292" s="105"/>
      <c r="CA292" s="105"/>
      <c r="CB292" s="105"/>
      <c r="CC292" s="105"/>
      <c r="CD292" s="105"/>
      <c r="CE292" s="105"/>
      <c r="CF292" s="105"/>
    </row>
    <row r="293" spans="1:106" s="35" customFormat="1" ht="17.399999999999999" hidden="1" customHeight="1">
      <c r="A293" s="74"/>
      <c r="B293" s="74"/>
      <c r="C293" s="74"/>
      <c r="D293" s="74"/>
      <c r="E293" s="74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  <c r="AP293" s="75"/>
      <c r="AQ293" s="75"/>
      <c r="AR293" s="75"/>
      <c r="AS293" s="75"/>
      <c r="AT293" s="75"/>
      <c r="AU293" s="75"/>
      <c r="AV293" s="75"/>
      <c r="AW293" s="75"/>
      <c r="AX293" s="75"/>
      <c r="AY293" s="75"/>
      <c r="AZ293" s="75"/>
      <c r="BA293" s="75"/>
      <c r="BB293" s="75"/>
      <c r="BC293" s="75"/>
      <c r="BD293" s="75"/>
      <c r="BE293" s="75"/>
      <c r="BF293" s="75"/>
      <c r="BG293" s="75"/>
      <c r="BH293" s="75"/>
      <c r="BI293" s="75"/>
      <c r="BJ293" s="75"/>
      <c r="BK293" s="75"/>
      <c r="BL293" s="75"/>
      <c r="BM293" s="75"/>
      <c r="BN293" s="75"/>
      <c r="BO293" s="75"/>
      <c r="BP293" s="75"/>
      <c r="BQ293" s="75"/>
      <c r="BR293" s="75"/>
      <c r="BS293" s="75"/>
      <c r="BT293" s="75"/>
      <c r="BU293" s="75"/>
      <c r="BV293" s="75"/>
      <c r="BW293" s="75"/>
      <c r="BX293" s="75"/>
      <c r="BY293" s="75"/>
      <c r="BZ293" s="75"/>
      <c r="CA293" s="75"/>
      <c r="CB293" s="75"/>
      <c r="CC293" s="75"/>
      <c r="CD293" s="75"/>
      <c r="CE293" s="75"/>
      <c r="CF293" s="75"/>
    </row>
    <row r="294" spans="1:106" s="8" customFormat="1" ht="14.4" hidden="1" customHeight="1">
      <c r="A294" s="63"/>
      <c r="B294" s="63"/>
      <c r="C294" s="63"/>
      <c r="D294" s="63"/>
      <c r="E294" s="63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</row>
    <row r="295" spans="1:106" s="8" customFormat="1" ht="32.4" hidden="1" customHeight="1">
      <c r="A295" s="65"/>
      <c r="B295" s="65"/>
      <c r="C295" s="65"/>
      <c r="D295" s="65"/>
      <c r="E295" s="65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76"/>
      <c r="AC295" s="76"/>
      <c r="AD295" s="76"/>
      <c r="AE295" s="76"/>
      <c r="AF295" s="76"/>
      <c r="AG295" s="76"/>
      <c r="AH295" s="77"/>
      <c r="AI295" s="78"/>
      <c r="AJ295" s="78"/>
      <c r="AK295" s="78"/>
      <c r="AL295" s="78"/>
      <c r="AM295" s="78"/>
      <c r="AN295" s="78"/>
      <c r="AO295" s="78"/>
      <c r="AP295" s="78"/>
      <c r="AQ295" s="78"/>
      <c r="AR295" s="79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8"/>
      <c r="BM295" s="68"/>
      <c r="BN295" s="68"/>
      <c r="BO295" s="68"/>
      <c r="BP295" s="68"/>
      <c r="BQ295" s="68"/>
      <c r="BR295" s="68"/>
      <c r="BS295" s="68"/>
      <c r="BT295" s="68"/>
      <c r="BU295" s="68"/>
      <c r="BV295" s="68"/>
      <c r="BW295" s="68"/>
      <c r="BX295" s="68"/>
      <c r="BY295" s="68"/>
      <c r="BZ295" s="68"/>
      <c r="CA295" s="68"/>
      <c r="CB295" s="68"/>
      <c r="CC295" s="68"/>
      <c r="CD295" s="68"/>
      <c r="CE295" s="68"/>
      <c r="CF295" s="68"/>
    </row>
    <row r="296" spans="1:106" s="8" customFormat="1" ht="17.399999999999999" hidden="1" customHeight="1">
      <c r="A296" s="63"/>
      <c r="B296" s="63"/>
      <c r="C296" s="63"/>
      <c r="D296" s="63"/>
      <c r="E296" s="63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</row>
    <row r="297" spans="1:106" s="8" customFormat="1" ht="30" hidden="1" customHeight="1">
      <c r="A297" s="65"/>
      <c r="B297" s="65"/>
      <c r="C297" s="65"/>
      <c r="D297" s="65"/>
      <c r="E297" s="65"/>
      <c r="F297" s="69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7"/>
      <c r="AC297" s="67"/>
      <c r="AD297" s="67"/>
      <c r="AE297" s="67"/>
      <c r="AF297" s="67"/>
      <c r="AG297" s="67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1"/>
      <c r="AT297" s="61"/>
      <c r="AU297" s="61"/>
      <c r="AV297" s="61"/>
      <c r="AW297" s="61"/>
      <c r="AX297" s="61"/>
      <c r="AY297" s="61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1"/>
      <c r="BN297" s="61"/>
      <c r="BO297" s="61"/>
      <c r="BP297" s="61"/>
      <c r="BQ297" s="61"/>
      <c r="BR297" s="61"/>
      <c r="BS297" s="61"/>
      <c r="BT297" s="62"/>
      <c r="BU297" s="62"/>
      <c r="BV297" s="62"/>
      <c r="BW297" s="62"/>
      <c r="BX297" s="62"/>
      <c r="BY297" s="62"/>
      <c r="BZ297" s="62"/>
      <c r="CA297" s="62"/>
      <c r="CB297" s="62"/>
      <c r="CC297" s="62"/>
      <c r="CD297" s="62"/>
      <c r="CE297" s="62"/>
      <c r="CF297" s="62"/>
    </row>
    <row r="298" spans="1:106" s="8" customFormat="1" ht="15" hidden="1" customHeight="1">
      <c r="A298" s="63"/>
      <c r="B298" s="63"/>
      <c r="C298" s="63"/>
      <c r="D298" s="63"/>
      <c r="E298" s="63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</row>
    <row r="299" spans="1:106" s="8" customFormat="1" ht="21.75" hidden="1" customHeight="1">
      <c r="A299" s="65"/>
      <c r="B299" s="65"/>
      <c r="C299" s="65"/>
      <c r="D299" s="65"/>
      <c r="E299" s="65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  <c r="BE299" s="68"/>
      <c r="BF299" s="68"/>
      <c r="BG299" s="68"/>
      <c r="BH299" s="68"/>
      <c r="BI299" s="68"/>
      <c r="BJ299" s="68"/>
      <c r="BK299" s="68"/>
      <c r="BL299" s="68"/>
      <c r="BM299" s="68"/>
      <c r="BN299" s="68"/>
      <c r="BO299" s="68"/>
      <c r="BP299" s="68"/>
      <c r="BQ299" s="68"/>
      <c r="BR299" s="68"/>
      <c r="BS299" s="68"/>
      <c r="BT299" s="68"/>
      <c r="BU299" s="68"/>
      <c r="BV299" s="68"/>
      <c r="BW299" s="68"/>
      <c r="BX299" s="68"/>
      <c r="BY299" s="68"/>
      <c r="BZ299" s="68"/>
      <c r="CA299" s="68"/>
      <c r="CB299" s="68"/>
      <c r="CC299" s="68"/>
      <c r="CD299" s="68"/>
      <c r="CE299" s="68"/>
      <c r="CF299" s="68"/>
    </row>
    <row r="300" spans="1:106" s="8" customFormat="1" ht="13.8" hidden="1" customHeight="1">
      <c r="A300" s="63"/>
      <c r="B300" s="63"/>
      <c r="C300" s="63"/>
      <c r="D300" s="63"/>
      <c r="E300" s="63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</row>
    <row r="301" spans="1:106" s="8" customFormat="1" ht="21.75" hidden="1" customHeight="1">
      <c r="A301" s="65"/>
      <c r="B301" s="65"/>
      <c r="C301" s="65"/>
      <c r="D301" s="65"/>
      <c r="E301" s="65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73"/>
      <c r="AT301" s="73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  <c r="BG301" s="73"/>
      <c r="BH301" s="73"/>
      <c r="BI301" s="73"/>
      <c r="BJ301" s="73"/>
      <c r="BK301" s="73"/>
      <c r="BL301" s="73"/>
      <c r="BM301" s="73"/>
      <c r="BN301" s="73"/>
      <c r="BO301" s="73"/>
      <c r="BP301" s="73"/>
      <c r="BQ301" s="73"/>
      <c r="BR301" s="73"/>
      <c r="BS301" s="73"/>
      <c r="BT301" s="73"/>
      <c r="BU301" s="73"/>
      <c r="BV301" s="73"/>
      <c r="BW301" s="73"/>
      <c r="BX301" s="73"/>
      <c r="BY301" s="73"/>
      <c r="BZ301" s="73"/>
      <c r="CA301" s="73"/>
      <c r="CB301" s="73"/>
      <c r="CC301" s="73"/>
      <c r="CD301" s="73"/>
      <c r="CE301" s="73"/>
      <c r="CF301" s="73"/>
    </row>
    <row r="302" spans="1:106" s="8" customFormat="1" ht="21.75" customHeight="1">
      <c r="A302" s="22"/>
      <c r="B302" s="22"/>
      <c r="C302" s="22"/>
      <c r="D302" s="22"/>
      <c r="E302" s="22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  <c r="BO302" s="27"/>
      <c r="BP302" s="27"/>
      <c r="BQ302" s="27"/>
      <c r="BR302" s="27"/>
      <c r="BS302" s="27"/>
      <c r="BT302" s="27"/>
      <c r="BU302" s="27"/>
      <c r="BV302" s="27"/>
      <c r="BW302" s="27"/>
      <c r="BX302" s="27"/>
      <c r="BY302" s="27"/>
      <c r="BZ302" s="27"/>
      <c r="CA302" s="27"/>
      <c r="CB302" s="27"/>
      <c r="CC302" s="27"/>
      <c r="CD302" s="27"/>
      <c r="CE302" s="27"/>
      <c r="CF302" s="27"/>
    </row>
    <row r="304" spans="1:106" ht="12.75" customHeight="1">
      <c r="A304"/>
      <c r="B304" s="145" t="s">
        <v>88</v>
      </c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  <c r="BO304" s="145"/>
      <c r="BP304" s="145"/>
      <c r="BQ304" s="145"/>
      <c r="BR304" s="145"/>
      <c r="BS304" s="145"/>
      <c r="BT304" s="145"/>
      <c r="BU304" s="145"/>
      <c r="BV304" s="145"/>
      <c r="BW304" s="145"/>
      <c r="BX304" s="145"/>
      <c r="BY304" s="145"/>
      <c r="BZ304" s="145"/>
      <c r="CA304" s="145"/>
      <c r="CB304" s="145"/>
      <c r="CC304" s="145"/>
      <c r="CD304" s="145"/>
      <c r="CE304" s="145"/>
      <c r="CF304" s="145"/>
      <c r="CG304" s="145"/>
      <c r="CH304" s="145"/>
      <c r="CI304" s="145"/>
      <c r="CJ304" s="145"/>
      <c r="CK304" s="145"/>
      <c r="CL304" s="145"/>
      <c r="CM304" s="145"/>
      <c r="CN304" s="145"/>
      <c r="CO304" s="145"/>
      <c r="CP304" s="145"/>
      <c r="CQ304" s="145"/>
      <c r="CR304" s="145"/>
      <c r="CS304" s="145"/>
      <c r="CT304" s="145"/>
      <c r="CU304" s="145"/>
      <c r="CV304" s="145"/>
      <c r="CW304" s="145"/>
      <c r="CX304" s="145"/>
      <c r="CY304" s="145"/>
      <c r="CZ304" s="145"/>
      <c r="DA304" s="145"/>
      <c r="DB304"/>
    </row>
    <row r="305" spans="1:106" ht="12.7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 s="157" t="s">
        <v>25</v>
      </c>
      <c r="CQ305" s="157"/>
      <c r="CR305" s="157"/>
      <c r="CS305" s="157"/>
      <c r="CT305" s="157"/>
      <c r="CU305"/>
      <c r="CV305"/>
      <c r="CW305"/>
      <c r="CX305"/>
      <c r="CY305"/>
      <c r="CZ305"/>
      <c r="DA305"/>
      <c r="DB305"/>
    </row>
    <row r="306" spans="1:106" ht="12.75" customHeight="1">
      <c r="A306" s="178" t="s">
        <v>48</v>
      </c>
      <c r="B306" s="178"/>
      <c r="C306" s="178"/>
      <c r="D306" s="178"/>
      <c r="E306" s="178"/>
      <c r="F306" s="178"/>
      <c r="G306" s="178"/>
      <c r="H306" s="178"/>
      <c r="I306" s="178"/>
      <c r="J306" s="178"/>
      <c r="K306" s="178"/>
      <c r="L306" s="178"/>
      <c r="M306" s="178"/>
      <c r="N306" s="178"/>
      <c r="O306" s="178"/>
      <c r="P306" s="178"/>
      <c r="Q306" s="178"/>
      <c r="R306" s="178"/>
      <c r="S306" s="178"/>
      <c r="T306" s="178"/>
      <c r="U306" s="178"/>
      <c r="V306" s="178"/>
      <c r="W306" s="211" t="s">
        <v>162</v>
      </c>
      <c r="X306" s="211"/>
      <c r="Y306" s="211"/>
      <c r="Z306" s="211"/>
      <c r="AA306" s="211"/>
      <c r="AB306" s="211"/>
      <c r="AC306" s="211"/>
      <c r="AD306" s="211"/>
      <c r="AE306" s="211"/>
      <c r="AF306" s="211"/>
      <c r="AG306" s="211"/>
      <c r="AH306" s="211"/>
      <c r="AI306" s="211"/>
      <c r="AJ306" s="211"/>
      <c r="AK306" s="248">
        <v>2024</v>
      </c>
      <c r="AL306" s="248"/>
      <c r="AM306" s="248"/>
      <c r="AN306" s="248"/>
      <c r="AO306" s="248"/>
      <c r="AP306" s="248"/>
      <c r="AQ306" s="248"/>
      <c r="AR306" s="248"/>
      <c r="AS306" s="248"/>
      <c r="AT306" s="248"/>
      <c r="AU306" s="248"/>
      <c r="AV306" s="248"/>
      <c r="AW306" s="248"/>
      <c r="AX306" s="248"/>
      <c r="AY306" s="248"/>
      <c r="AZ306" s="248"/>
      <c r="BA306" s="248"/>
      <c r="BB306" s="248"/>
      <c r="BC306" s="248"/>
      <c r="BD306" s="248"/>
      <c r="BE306" s="248"/>
      <c r="BF306" s="249" t="s">
        <v>164</v>
      </c>
      <c r="BG306" s="249"/>
      <c r="BH306" s="249"/>
      <c r="BI306" s="249"/>
      <c r="BJ306" s="249"/>
      <c r="BK306" s="249"/>
      <c r="BL306" s="249"/>
      <c r="BM306" s="249"/>
      <c r="BN306" s="249"/>
      <c r="BO306" s="249"/>
      <c r="BP306" s="249"/>
      <c r="BQ306" s="249"/>
      <c r="BR306" s="249"/>
      <c r="BS306" s="249"/>
      <c r="BT306" s="249" t="s">
        <v>139</v>
      </c>
      <c r="BU306" s="249"/>
      <c r="BV306" s="249"/>
      <c r="BW306" s="249"/>
      <c r="BX306" s="249"/>
      <c r="BY306" s="249"/>
      <c r="BZ306" s="249"/>
      <c r="CA306" s="249"/>
      <c r="CB306" s="249"/>
      <c r="CC306" s="249"/>
      <c r="CD306" s="249"/>
      <c r="CE306" s="249"/>
      <c r="CF306" s="249"/>
      <c r="CG306" s="249"/>
      <c r="CH306" s="252" t="s">
        <v>165</v>
      </c>
      <c r="CI306" s="252"/>
      <c r="CJ306" s="252"/>
      <c r="CK306" s="252"/>
      <c r="CL306" s="252"/>
      <c r="CM306" s="252"/>
      <c r="CN306" s="252"/>
      <c r="CO306" s="252"/>
      <c r="CP306" s="252"/>
      <c r="CQ306" s="252"/>
      <c r="CR306" s="252"/>
      <c r="CS306" s="252"/>
      <c r="CT306" s="252"/>
      <c r="CU306" s="252"/>
      <c r="CV306"/>
      <c r="CW306"/>
      <c r="CX306"/>
      <c r="CY306"/>
      <c r="CZ306"/>
      <c r="DA306"/>
      <c r="DB306"/>
    </row>
    <row r="307" spans="1:106" ht="32.25" customHeight="1">
      <c r="A307" s="182"/>
      <c r="B307" s="176"/>
      <c r="C307" s="176"/>
      <c r="D307" s="176"/>
      <c r="E307" s="176"/>
      <c r="F307" s="176"/>
      <c r="G307" s="176"/>
      <c r="H307" s="176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7"/>
      <c r="W307" s="173" t="s">
        <v>53</v>
      </c>
      <c r="X307" s="173"/>
      <c r="Y307" s="173"/>
      <c r="Z307" s="173"/>
      <c r="AA307" s="173"/>
      <c r="AB307" s="173"/>
      <c r="AC307" s="173"/>
      <c r="AD307" s="173" t="s">
        <v>29</v>
      </c>
      <c r="AE307" s="173"/>
      <c r="AF307" s="173"/>
      <c r="AG307" s="173"/>
      <c r="AH307" s="173"/>
      <c r="AI307" s="173"/>
      <c r="AJ307" s="173"/>
      <c r="AK307" s="173" t="s">
        <v>53</v>
      </c>
      <c r="AL307" s="173"/>
      <c r="AM307" s="173"/>
      <c r="AN307" s="173"/>
      <c r="AO307" s="173"/>
      <c r="AP307" s="173"/>
      <c r="AQ307" s="173"/>
      <c r="AR307" s="173" t="s">
        <v>89</v>
      </c>
      <c r="AS307" s="173"/>
      <c r="AT307" s="173"/>
      <c r="AU307" s="173"/>
      <c r="AV307" s="173"/>
      <c r="AW307" s="173"/>
      <c r="AX307" s="173"/>
      <c r="AY307" s="173" t="s">
        <v>29</v>
      </c>
      <c r="AZ307" s="173"/>
      <c r="BA307" s="173"/>
      <c r="BB307" s="173"/>
      <c r="BC307" s="173"/>
      <c r="BD307" s="173"/>
      <c r="BE307" s="173"/>
      <c r="BF307" s="173" t="s">
        <v>53</v>
      </c>
      <c r="BG307" s="173"/>
      <c r="BH307" s="173"/>
      <c r="BI307" s="173"/>
      <c r="BJ307" s="173"/>
      <c r="BK307" s="173"/>
      <c r="BL307" s="173"/>
      <c r="BM307" s="173" t="s">
        <v>29</v>
      </c>
      <c r="BN307" s="173"/>
      <c r="BO307" s="173"/>
      <c r="BP307" s="173"/>
      <c r="BQ307" s="173"/>
      <c r="BR307" s="173"/>
      <c r="BS307" s="173"/>
      <c r="BT307" s="173" t="s">
        <v>53</v>
      </c>
      <c r="BU307" s="173"/>
      <c r="BV307" s="173"/>
      <c r="BW307" s="173"/>
      <c r="BX307" s="173"/>
      <c r="BY307" s="173"/>
      <c r="BZ307" s="173"/>
      <c r="CA307" s="173" t="s">
        <v>29</v>
      </c>
      <c r="CB307" s="173"/>
      <c r="CC307" s="173"/>
      <c r="CD307" s="173"/>
      <c r="CE307" s="173"/>
      <c r="CF307" s="173"/>
      <c r="CG307" s="173"/>
      <c r="CH307" s="173" t="s">
        <v>53</v>
      </c>
      <c r="CI307" s="173"/>
      <c r="CJ307" s="173"/>
      <c r="CK307" s="173"/>
      <c r="CL307" s="173"/>
      <c r="CM307" s="173"/>
      <c r="CN307" s="173"/>
      <c r="CO307" s="219" t="s">
        <v>29</v>
      </c>
      <c r="CP307" s="219"/>
      <c r="CQ307" s="219"/>
      <c r="CR307" s="219"/>
      <c r="CS307" s="219"/>
      <c r="CT307" s="219"/>
      <c r="CU307" s="219"/>
      <c r="CV307"/>
      <c r="CW307"/>
      <c r="CX307"/>
      <c r="CY307"/>
      <c r="CZ307"/>
      <c r="DA307"/>
      <c r="DB307"/>
    </row>
    <row r="308" spans="1:106" ht="12.75" customHeight="1">
      <c r="A308" s="163">
        <v>1</v>
      </c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235">
        <v>2</v>
      </c>
      <c r="X308" s="235"/>
      <c r="Y308" s="235"/>
      <c r="Z308" s="235"/>
      <c r="AA308" s="235"/>
      <c r="AB308" s="235"/>
      <c r="AC308" s="235"/>
      <c r="AD308" s="235">
        <v>3</v>
      </c>
      <c r="AE308" s="235"/>
      <c r="AF308" s="235"/>
      <c r="AG308" s="235"/>
      <c r="AH308" s="235"/>
      <c r="AI308" s="235"/>
      <c r="AJ308" s="235"/>
      <c r="AK308" s="235">
        <v>4</v>
      </c>
      <c r="AL308" s="235"/>
      <c r="AM308" s="235"/>
      <c r="AN308" s="235"/>
      <c r="AO308" s="235"/>
      <c r="AP308" s="235"/>
      <c r="AQ308" s="235"/>
      <c r="AR308" s="235">
        <v>5</v>
      </c>
      <c r="AS308" s="235"/>
      <c r="AT308" s="235"/>
      <c r="AU308" s="235"/>
      <c r="AV308" s="235"/>
      <c r="AW308" s="235"/>
      <c r="AX308" s="235"/>
      <c r="AY308" s="235">
        <v>6</v>
      </c>
      <c r="AZ308" s="235"/>
      <c r="BA308" s="235"/>
      <c r="BB308" s="235"/>
      <c r="BC308" s="235"/>
      <c r="BD308" s="235"/>
      <c r="BE308" s="235"/>
      <c r="BF308" s="235">
        <v>7</v>
      </c>
      <c r="BG308" s="235"/>
      <c r="BH308" s="235"/>
      <c r="BI308" s="235"/>
      <c r="BJ308" s="235"/>
      <c r="BK308" s="235"/>
      <c r="BL308" s="235"/>
      <c r="BM308" s="235">
        <v>8</v>
      </c>
      <c r="BN308" s="235"/>
      <c r="BO308" s="235"/>
      <c r="BP308" s="235"/>
      <c r="BQ308" s="235"/>
      <c r="BR308" s="235"/>
      <c r="BS308" s="235"/>
      <c r="BT308" s="235">
        <v>9</v>
      </c>
      <c r="BU308" s="235"/>
      <c r="BV308" s="235"/>
      <c r="BW308" s="235"/>
      <c r="BX308" s="235"/>
      <c r="BY308" s="235"/>
      <c r="BZ308" s="235"/>
      <c r="CA308" s="235">
        <v>10</v>
      </c>
      <c r="CB308" s="235"/>
      <c r="CC308" s="235"/>
      <c r="CD308" s="235"/>
      <c r="CE308" s="235"/>
      <c r="CF308" s="235"/>
      <c r="CG308" s="235"/>
      <c r="CH308" s="235">
        <v>11</v>
      </c>
      <c r="CI308" s="235"/>
      <c r="CJ308" s="235"/>
      <c r="CK308" s="235"/>
      <c r="CL308" s="235"/>
      <c r="CM308" s="235"/>
      <c r="CN308" s="235"/>
      <c r="CO308" s="236">
        <v>12</v>
      </c>
      <c r="CP308" s="236"/>
      <c r="CQ308" s="236"/>
      <c r="CR308" s="236"/>
      <c r="CS308" s="236"/>
      <c r="CT308" s="236"/>
      <c r="CU308" s="236"/>
      <c r="CV308"/>
      <c r="CW308"/>
      <c r="CX308"/>
      <c r="CY308"/>
      <c r="CZ308"/>
      <c r="DA308"/>
      <c r="DB308"/>
    </row>
    <row r="309" spans="1:106" ht="12.75" customHeight="1">
      <c r="A309" s="64" t="s">
        <v>40</v>
      </c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168"/>
      <c r="X309" s="168"/>
      <c r="Y309" s="168"/>
      <c r="Z309" s="168"/>
      <c r="AA309" s="168"/>
      <c r="AB309" s="168"/>
      <c r="AC309" s="168"/>
      <c r="AD309" s="168"/>
      <c r="AE309" s="168"/>
      <c r="AF309" s="168"/>
      <c r="AG309" s="168"/>
      <c r="AH309" s="168"/>
      <c r="AI309" s="168"/>
      <c r="AJ309" s="168"/>
      <c r="AK309" s="168"/>
      <c r="AL309" s="168"/>
      <c r="AM309" s="168"/>
      <c r="AN309" s="168"/>
      <c r="AO309" s="168"/>
      <c r="AP309" s="168"/>
      <c r="AQ309" s="168"/>
      <c r="AR309" s="168"/>
      <c r="AS309" s="168"/>
      <c r="AT309" s="168"/>
      <c r="AU309" s="168"/>
      <c r="AV309" s="168"/>
      <c r="AW309" s="168"/>
      <c r="AX309" s="168"/>
      <c r="AY309" s="168"/>
      <c r="AZ309" s="168"/>
      <c r="BA309" s="168"/>
      <c r="BB309" s="168"/>
      <c r="BC309" s="168"/>
      <c r="BD309" s="168"/>
      <c r="BE309" s="168"/>
      <c r="BF309" s="168"/>
      <c r="BG309" s="168"/>
      <c r="BH309" s="168"/>
      <c r="BI309" s="168"/>
      <c r="BJ309" s="168"/>
      <c r="BK309" s="168"/>
      <c r="BL309" s="168"/>
      <c r="BM309" s="168"/>
      <c r="BN309" s="168"/>
      <c r="BO309" s="168"/>
      <c r="BP309" s="168"/>
      <c r="BQ309" s="168"/>
      <c r="BR309" s="168"/>
      <c r="BS309" s="168"/>
      <c r="BT309" s="168"/>
      <c r="BU309" s="168"/>
      <c r="BV309" s="168"/>
      <c r="BW309" s="168"/>
      <c r="BX309" s="168"/>
      <c r="BY309" s="168"/>
      <c r="BZ309" s="168"/>
      <c r="CA309" s="168"/>
      <c r="CB309" s="168"/>
      <c r="CC309" s="168"/>
      <c r="CD309" s="168"/>
      <c r="CE309" s="168"/>
      <c r="CF309" s="168"/>
      <c r="CG309" s="168"/>
      <c r="CH309" s="168"/>
      <c r="CI309" s="168"/>
      <c r="CJ309" s="168"/>
      <c r="CK309" s="168"/>
      <c r="CL309" s="168"/>
      <c r="CM309" s="168"/>
      <c r="CN309" s="168"/>
      <c r="CO309" s="168"/>
      <c r="CP309" s="168"/>
      <c r="CQ309" s="168"/>
      <c r="CR309" s="168"/>
      <c r="CS309" s="168"/>
      <c r="CT309" s="168"/>
      <c r="CU309" s="168"/>
      <c r="CV309"/>
      <c r="CW309"/>
      <c r="CX309"/>
      <c r="CY309"/>
      <c r="CZ309"/>
      <c r="DA309"/>
      <c r="DB309"/>
    </row>
    <row r="310" spans="1:106" ht="21.75" customHeight="1">
      <c r="A310" s="67" t="s">
        <v>90</v>
      </c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3" t="s">
        <v>37</v>
      </c>
      <c r="X310" s="63"/>
      <c r="Y310" s="63"/>
      <c r="Z310" s="63"/>
      <c r="AA310" s="63"/>
      <c r="AB310" s="63"/>
      <c r="AC310" s="63"/>
      <c r="AD310" s="61"/>
      <c r="AE310" s="61"/>
      <c r="AF310" s="61"/>
      <c r="AG310" s="61"/>
      <c r="AH310" s="61"/>
      <c r="AI310" s="61"/>
      <c r="AJ310" s="61"/>
      <c r="AK310" s="63" t="s">
        <v>37</v>
      </c>
      <c r="AL310" s="63"/>
      <c r="AM310" s="63"/>
      <c r="AN310" s="63"/>
      <c r="AO310" s="63"/>
      <c r="AP310" s="63"/>
      <c r="AQ310" s="63"/>
      <c r="AR310" s="63" t="s">
        <v>37</v>
      </c>
      <c r="AS310" s="63"/>
      <c r="AT310" s="63"/>
      <c r="AU310" s="63"/>
      <c r="AV310" s="63"/>
      <c r="AW310" s="63"/>
      <c r="AX310" s="63"/>
      <c r="AY310" s="61"/>
      <c r="AZ310" s="61"/>
      <c r="BA310" s="61"/>
      <c r="BB310" s="61"/>
      <c r="BC310" s="61"/>
      <c r="BD310" s="61"/>
      <c r="BE310" s="61"/>
      <c r="BF310" s="63" t="s">
        <v>37</v>
      </c>
      <c r="BG310" s="63"/>
      <c r="BH310" s="63"/>
      <c r="BI310" s="63"/>
      <c r="BJ310" s="63"/>
      <c r="BK310" s="63"/>
      <c r="BL310" s="63"/>
      <c r="BM310" s="61"/>
      <c r="BN310" s="61"/>
      <c r="BO310" s="61"/>
      <c r="BP310" s="61"/>
      <c r="BQ310" s="61"/>
      <c r="BR310" s="61"/>
      <c r="BS310" s="61"/>
      <c r="BT310" s="63" t="s">
        <v>37</v>
      </c>
      <c r="BU310" s="63"/>
      <c r="BV310" s="63"/>
      <c r="BW310" s="63"/>
      <c r="BX310" s="63"/>
      <c r="BY310" s="63"/>
      <c r="BZ310" s="63"/>
      <c r="CA310" s="61"/>
      <c r="CB310" s="61"/>
      <c r="CC310" s="61"/>
      <c r="CD310" s="61"/>
      <c r="CE310" s="61"/>
      <c r="CF310" s="61"/>
      <c r="CG310" s="61"/>
      <c r="CH310" s="63" t="s">
        <v>37</v>
      </c>
      <c r="CI310" s="63"/>
      <c r="CJ310" s="63"/>
      <c r="CK310" s="63"/>
      <c r="CL310" s="63"/>
      <c r="CM310" s="63"/>
      <c r="CN310" s="63"/>
      <c r="CO310" s="61"/>
      <c r="CP310" s="61"/>
      <c r="CQ310" s="61"/>
      <c r="CR310" s="61"/>
      <c r="CS310" s="61"/>
      <c r="CT310" s="61"/>
      <c r="CU310" s="61"/>
      <c r="CV310"/>
      <c r="CW310"/>
      <c r="CX310"/>
      <c r="CY310"/>
      <c r="CZ310"/>
      <c r="DA310"/>
      <c r="DB310"/>
    </row>
    <row r="312" spans="1:106" ht="12.75" customHeight="1">
      <c r="A312"/>
      <c r="B312" s="145" t="s">
        <v>91</v>
      </c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  <c r="BO312" s="145"/>
      <c r="BP312" s="145"/>
      <c r="BQ312" s="145"/>
      <c r="BR312" s="145"/>
      <c r="BS312" s="145"/>
      <c r="BT312" s="145"/>
      <c r="BU312" s="145"/>
      <c r="BV312" s="145"/>
      <c r="BW312" s="145"/>
      <c r="BX312" s="145"/>
      <c r="BY312" s="145"/>
      <c r="BZ312" s="145"/>
      <c r="CA312" s="145"/>
      <c r="CB312" s="145"/>
      <c r="CC312" s="145"/>
      <c r="CD312" s="145"/>
      <c r="CE312" s="145"/>
      <c r="CF312" s="145"/>
      <c r="CG312" s="145"/>
      <c r="CH312" s="145"/>
      <c r="CI312" s="145"/>
      <c r="CJ312" s="145"/>
      <c r="CK312" s="145"/>
      <c r="CL312" s="145"/>
      <c r="CM312" s="145"/>
      <c r="CN312" s="145"/>
      <c r="CO312" s="145"/>
      <c r="CP312" s="145"/>
      <c r="CQ312" s="145"/>
      <c r="CR312" s="145"/>
      <c r="CS312" s="145"/>
      <c r="CT312" s="145"/>
      <c r="CU312" s="145"/>
      <c r="CV312" s="145"/>
      <c r="CW312" s="145"/>
      <c r="CX312" s="145"/>
      <c r="CY312" s="145"/>
      <c r="CZ312" s="145"/>
      <c r="DA312" s="145"/>
      <c r="DB312"/>
    </row>
    <row r="313" spans="1:106" ht="12.7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</row>
    <row r="314" spans="1:106" ht="12.75" customHeight="1">
      <c r="A314" s="223" t="s">
        <v>47</v>
      </c>
      <c r="B314" s="223"/>
      <c r="C314" s="223"/>
      <c r="D314" s="223"/>
      <c r="E314" s="223"/>
      <c r="F314" s="243" t="s">
        <v>92</v>
      </c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5" t="s">
        <v>162</v>
      </c>
      <c r="X314" s="245"/>
      <c r="Y314" s="245"/>
      <c r="Z314" s="245"/>
      <c r="AA314" s="245"/>
      <c r="AB314" s="245"/>
      <c r="AC314" s="245"/>
      <c r="AD314" s="245"/>
      <c r="AE314" s="245"/>
      <c r="AF314" s="245"/>
      <c r="AG314" s="245"/>
      <c r="AH314" s="245"/>
      <c r="AI314" s="245"/>
      <c r="AJ314" s="245"/>
      <c r="AK314" s="245"/>
      <c r="AL314" s="245"/>
      <c r="AM314" s="245"/>
      <c r="AN314" s="245"/>
      <c r="AO314" s="245"/>
      <c r="AP314" s="245"/>
      <c r="AQ314" s="245"/>
      <c r="AR314" s="245"/>
      <c r="AS314" s="245"/>
      <c r="AT314" s="245"/>
      <c r="AU314" s="245" t="s">
        <v>178</v>
      </c>
      <c r="AV314" s="245"/>
      <c r="AW314" s="245"/>
      <c r="AX314" s="245"/>
      <c r="AY314" s="245"/>
      <c r="AZ314" s="245"/>
      <c r="BA314" s="245"/>
      <c r="BB314" s="245"/>
      <c r="BC314" s="245"/>
      <c r="BD314" s="245"/>
      <c r="BE314" s="245"/>
      <c r="BF314" s="245"/>
      <c r="BG314" s="245"/>
      <c r="BH314" s="245"/>
      <c r="BI314" s="245"/>
      <c r="BJ314" s="245"/>
      <c r="BK314" s="245"/>
      <c r="BL314" s="245"/>
      <c r="BM314" s="245"/>
      <c r="BN314" s="245"/>
      <c r="BO314" s="245"/>
      <c r="BP314" s="245"/>
      <c r="BQ314" s="245"/>
      <c r="BR314" s="245"/>
      <c r="BS314" s="185">
        <v>2025</v>
      </c>
      <c r="BT314" s="185"/>
      <c r="BU314" s="185"/>
      <c r="BV314" s="185"/>
      <c r="BW314" s="185"/>
      <c r="BX314" s="185"/>
      <c r="BY314" s="185"/>
      <c r="BZ314" s="185"/>
      <c r="CA314" s="185"/>
      <c r="CB314" s="185"/>
      <c r="CC314" s="185"/>
      <c r="CD314" s="185"/>
      <c r="CE314" s="185">
        <v>2026</v>
      </c>
      <c r="CF314" s="185"/>
      <c r="CG314" s="185"/>
      <c r="CH314" s="185"/>
      <c r="CI314" s="185"/>
      <c r="CJ314" s="185"/>
      <c r="CK314" s="185"/>
      <c r="CL314" s="185"/>
      <c r="CM314" s="185"/>
      <c r="CN314" s="185"/>
      <c r="CO314" s="185"/>
      <c r="CP314" s="185"/>
      <c r="CQ314" s="246">
        <v>2027</v>
      </c>
      <c r="CR314" s="246"/>
      <c r="CS314" s="246"/>
      <c r="CT314" s="246"/>
      <c r="CU314" s="246"/>
      <c r="CV314" s="246"/>
      <c r="CW314" s="246"/>
      <c r="CX314" s="246"/>
      <c r="CY314" s="246"/>
      <c r="CZ314" s="246"/>
      <c r="DA314" s="246"/>
      <c r="DB314" s="246"/>
    </row>
    <row r="315" spans="1:106" ht="12.75" customHeight="1">
      <c r="A315" s="240"/>
      <c r="B315" s="241"/>
      <c r="C315" s="241"/>
      <c r="D315" s="241"/>
      <c r="E315" s="242"/>
      <c r="F315" s="244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1"/>
      <c r="V315" s="241"/>
      <c r="W315" s="138" t="s">
        <v>53</v>
      </c>
      <c r="X315" s="138"/>
      <c r="Y315" s="138"/>
      <c r="Z315" s="138"/>
      <c r="AA315" s="138"/>
      <c r="AB315" s="138"/>
      <c r="AC315" s="138"/>
      <c r="AD315" s="138"/>
      <c r="AE315" s="138"/>
      <c r="AF315" s="138"/>
      <c r="AG315" s="138"/>
      <c r="AH315" s="138"/>
      <c r="AI315" s="138" t="s">
        <v>29</v>
      </c>
      <c r="AJ315" s="138"/>
      <c r="AK315" s="138"/>
      <c r="AL315" s="138"/>
      <c r="AM315" s="138"/>
      <c r="AN315" s="138"/>
      <c r="AO315" s="138"/>
      <c r="AP315" s="138"/>
      <c r="AQ315" s="138"/>
      <c r="AR315" s="138"/>
      <c r="AS315" s="138"/>
      <c r="AT315" s="138"/>
      <c r="AU315" s="138" t="s">
        <v>53</v>
      </c>
      <c r="AV315" s="138"/>
      <c r="AW315" s="138"/>
      <c r="AX315" s="138"/>
      <c r="AY315" s="138"/>
      <c r="AZ315" s="138"/>
      <c r="BA315" s="138"/>
      <c r="BB315" s="138"/>
      <c r="BC315" s="138"/>
      <c r="BD315" s="138"/>
      <c r="BE315" s="138"/>
      <c r="BF315" s="138"/>
      <c r="BG315" s="138" t="s">
        <v>29</v>
      </c>
      <c r="BH315" s="138"/>
      <c r="BI315" s="138"/>
      <c r="BJ315" s="138"/>
      <c r="BK315" s="138"/>
      <c r="BL315" s="138"/>
      <c r="BM315" s="138"/>
      <c r="BN315" s="138"/>
      <c r="BO315" s="138"/>
      <c r="BP315" s="138"/>
      <c r="BQ315" s="138"/>
      <c r="BR315" s="138"/>
      <c r="BS315" s="174" t="s">
        <v>53</v>
      </c>
      <c r="BT315" s="174"/>
      <c r="BU315" s="174"/>
      <c r="BV315" s="174"/>
      <c r="BW315" s="174"/>
      <c r="BX315" s="174"/>
      <c r="BY315" s="174" t="s">
        <v>29</v>
      </c>
      <c r="BZ315" s="174"/>
      <c r="CA315" s="174"/>
      <c r="CB315" s="174"/>
      <c r="CC315" s="174"/>
      <c r="CD315" s="174"/>
      <c r="CE315" s="174" t="s">
        <v>53</v>
      </c>
      <c r="CF315" s="174"/>
      <c r="CG315" s="174"/>
      <c r="CH315" s="174"/>
      <c r="CI315" s="174"/>
      <c r="CJ315" s="174"/>
      <c r="CK315" s="174" t="s">
        <v>29</v>
      </c>
      <c r="CL315" s="174"/>
      <c r="CM315" s="174"/>
      <c r="CN315" s="174"/>
      <c r="CO315" s="174"/>
      <c r="CP315" s="174"/>
      <c r="CQ315" s="174" t="s">
        <v>53</v>
      </c>
      <c r="CR315" s="174"/>
      <c r="CS315" s="174"/>
      <c r="CT315" s="174"/>
      <c r="CU315" s="174"/>
      <c r="CV315" s="174"/>
      <c r="CW315" s="189" t="s">
        <v>29</v>
      </c>
      <c r="CX315" s="189"/>
      <c r="CY315" s="189"/>
      <c r="CZ315" s="189"/>
      <c r="DA315" s="189"/>
      <c r="DB315" s="189"/>
    </row>
    <row r="316" spans="1:106" ht="21.75" customHeight="1">
      <c r="A316" s="224"/>
      <c r="B316" s="225"/>
      <c r="C316" s="225"/>
      <c r="D316" s="225"/>
      <c r="E316" s="226"/>
      <c r="F316" s="228"/>
      <c r="G316" s="225"/>
      <c r="H316" s="225"/>
      <c r="I316" s="225"/>
      <c r="J316" s="225"/>
      <c r="K316" s="225"/>
      <c r="L316" s="225"/>
      <c r="M316" s="225"/>
      <c r="N316" s="225"/>
      <c r="O316" s="225"/>
      <c r="P316" s="225"/>
      <c r="Q316" s="225"/>
      <c r="R316" s="225"/>
      <c r="S316" s="225"/>
      <c r="T316" s="225"/>
      <c r="U316" s="225"/>
      <c r="V316" s="225"/>
      <c r="W316" s="173" t="s">
        <v>93</v>
      </c>
      <c r="X316" s="173"/>
      <c r="Y316" s="173"/>
      <c r="Z316" s="173"/>
      <c r="AA316" s="173"/>
      <c r="AB316" s="173"/>
      <c r="AC316" s="173" t="s">
        <v>94</v>
      </c>
      <c r="AD316" s="173"/>
      <c r="AE316" s="173"/>
      <c r="AF316" s="173"/>
      <c r="AG316" s="173"/>
      <c r="AH316" s="173"/>
      <c r="AI316" s="173" t="s">
        <v>93</v>
      </c>
      <c r="AJ316" s="173"/>
      <c r="AK316" s="173"/>
      <c r="AL316" s="173"/>
      <c r="AM316" s="173"/>
      <c r="AN316" s="173"/>
      <c r="AO316" s="173" t="s">
        <v>94</v>
      </c>
      <c r="AP316" s="173"/>
      <c r="AQ316" s="173"/>
      <c r="AR316" s="173"/>
      <c r="AS316" s="173"/>
      <c r="AT316" s="173"/>
      <c r="AU316" s="173" t="s">
        <v>93</v>
      </c>
      <c r="AV316" s="173"/>
      <c r="AW316" s="173"/>
      <c r="AX316" s="173"/>
      <c r="AY316" s="173"/>
      <c r="AZ316" s="173"/>
      <c r="BA316" s="173" t="s">
        <v>94</v>
      </c>
      <c r="BB316" s="173"/>
      <c r="BC316" s="173"/>
      <c r="BD316" s="173"/>
      <c r="BE316" s="173"/>
      <c r="BF316" s="173"/>
      <c r="BG316" s="173" t="s">
        <v>93</v>
      </c>
      <c r="BH316" s="173"/>
      <c r="BI316" s="173"/>
      <c r="BJ316" s="173"/>
      <c r="BK316" s="173"/>
      <c r="BL316" s="173"/>
      <c r="BM316" s="173" t="s">
        <v>94</v>
      </c>
      <c r="BN316" s="173"/>
      <c r="BO316" s="173"/>
      <c r="BP316" s="173"/>
      <c r="BQ316" s="173"/>
      <c r="BR316" s="173"/>
      <c r="BS316" s="175"/>
      <c r="BT316" s="176"/>
      <c r="BU316" s="176"/>
      <c r="BV316" s="176"/>
      <c r="BW316" s="176"/>
      <c r="BX316" s="177"/>
      <c r="BY316" s="175"/>
      <c r="BZ316" s="176"/>
      <c r="CA316" s="176"/>
      <c r="CB316" s="176"/>
      <c r="CC316" s="176"/>
      <c r="CD316" s="177"/>
      <c r="CE316" s="175"/>
      <c r="CF316" s="176"/>
      <c r="CG316" s="176"/>
      <c r="CH316" s="176"/>
      <c r="CI316" s="176"/>
      <c r="CJ316" s="177"/>
      <c r="CK316" s="175"/>
      <c r="CL316" s="176"/>
      <c r="CM316" s="176"/>
      <c r="CN316" s="176"/>
      <c r="CO316" s="176"/>
      <c r="CP316" s="177"/>
      <c r="CQ316" s="175"/>
      <c r="CR316" s="176"/>
      <c r="CS316" s="176"/>
      <c r="CT316" s="176"/>
      <c r="CU316" s="176"/>
      <c r="CV316" s="177"/>
      <c r="CW316" s="175"/>
      <c r="CX316" s="176"/>
      <c r="CY316" s="176"/>
      <c r="CZ316" s="176"/>
      <c r="DA316" s="176"/>
      <c r="DB316" s="190"/>
    </row>
    <row r="317" spans="1:106" s="11" customFormat="1" ht="12.75" customHeight="1">
      <c r="A317" s="207">
        <v>1</v>
      </c>
      <c r="B317" s="207"/>
      <c r="C317" s="207"/>
      <c r="D317" s="207"/>
      <c r="E317" s="207"/>
      <c r="F317" s="239">
        <v>2</v>
      </c>
      <c r="G317" s="239"/>
      <c r="H317" s="239"/>
      <c r="I317" s="239"/>
      <c r="J317" s="239"/>
      <c r="K317" s="239"/>
      <c r="L317" s="239"/>
      <c r="M317" s="239"/>
      <c r="N317" s="239"/>
      <c r="O317" s="239"/>
      <c r="P317" s="239"/>
      <c r="Q317" s="239"/>
      <c r="R317" s="239"/>
      <c r="S317" s="239"/>
      <c r="T317" s="239"/>
      <c r="U317" s="239"/>
      <c r="V317" s="239"/>
      <c r="W317" s="235">
        <v>3</v>
      </c>
      <c r="X317" s="235"/>
      <c r="Y317" s="235"/>
      <c r="Z317" s="235"/>
      <c r="AA317" s="235"/>
      <c r="AB317" s="235"/>
      <c r="AC317" s="235">
        <v>4</v>
      </c>
      <c r="AD317" s="235"/>
      <c r="AE317" s="235"/>
      <c r="AF317" s="235"/>
      <c r="AG317" s="235"/>
      <c r="AH317" s="235"/>
      <c r="AI317" s="235">
        <v>5</v>
      </c>
      <c r="AJ317" s="235"/>
      <c r="AK317" s="235"/>
      <c r="AL317" s="235"/>
      <c r="AM317" s="235"/>
      <c r="AN317" s="235"/>
      <c r="AO317" s="235">
        <v>6</v>
      </c>
      <c r="AP317" s="235"/>
      <c r="AQ317" s="235"/>
      <c r="AR317" s="235"/>
      <c r="AS317" s="235"/>
      <c r="AT317" s="235"/>
      <c r="AU317" s="235">
        <v>7</v>
      </c>
      <c r="AV317" s="235"/>
      <c r="AW317" s="235"/>
      <c r="AX317" s="235"/>
      <c r="AY317" s="235"/>
      <c r="AZ317" s="235"/>
      <c r="BA317" s="235">
        <v>8</v>
      </c>
      <c r="BB317" s="235"/>
      <c r="BC317" s="235"/>
      <c r="BD317" s="235"/>
      <c r="BE317" s="235"/>
      <c r="BF317" s="235"/>
      <c r="BG317" s="235">
        <v>9</v>
      </c>
      <c r="BH317" s="235"/>
      <c r="BI317" s="235"/>
      <c r="BJ317" s="235"/>
      <c r="BK317" s="235"/>
      <c r="BL317" s="235"/>
      <c r="BM317" s="235">
        <v>10</v>
      </c>
      <c r="BN317" s="235"/>
      <c r="BO317" s="235"/>
      <c r="BP317" s="235"/>
      <c r="BQ317" s="235"/>
      <c r="BR317" s="235"/>
      <c r="BS317" s="235">
        <v>11</v>
      </c>
      <c r="BT317" s="235"/>
      <c r="BU317" s="235"/>
      <c r="BV317" s="235"/>
      <c r="BW317" s="235"/>
      <c r="BX317" s="235"/>
      <c r="BY317" s="235">
        <v>12</v>
      </c>
      <c r="BZ317" s="235"/>
      <c r="CA317" s="235"/>
      <c r="CB317" s="235"/>
      <c r="CC317" s="235"/>
      <c r="CD317" s="235"/>
      <c r="CE317" s="235">
        <v>13</v>
      </c>
      <c r="CF317" s="235"/>
      <c r="CG317" s="235"/>
      <c r="CH317" s="235"/>
      <c r="CI317" s="235"/>
      <c r="CJ317" s="235"/>
      <c r="CK317" s="235">
        <v>14</v>
      </c>
      <c r="CL317" s="235"/>
      <c r="CM317" s="235"/>
      <c r="CN317" s="235"/>
      <c r="CO317" s="235"/>
      <c r="CP317" s="235"/>
      <c r="CQ317" s="235">
        <v>15</v>
      </c>
      <c r="CR317" s="235"/>
      <c r="CS317" s="235"/>
      <c r="CT317" s="235"/>
      <c r="CU317" s="235"/>
      <c r="CV317" s="235"/>
      <c r="CW317" s="236">
        <v>16</v>
      </c>
      <c r="CX317" s="236"/>
      <c r="CY317" s="236"/>
      <c r="CZ317" s="236"/>
      <c r="DA317" s="236"/>
      <c r="DB317" s="236"/>
    </row>
    <row r="318" spans="1:106" s="9" customFormat="1" ht="12.75" customHeight="1">
      <c r="A318" s="138"/>
      <c r="B318" s="138"/>
      <c r="C318" s="138"/>
      <c r="D318" s="138"/>
      <c r="E318" s="138"/>
      <c r="F318" s="237" t="s">
        <v>95</v>
      </c>
      <c r="G318" s="237"/>
      <c r="H318" s="237"/>
      <c r="I318" s="237"/>
      <c r="J318" s="237"/>
      <c r="K318" s="237"/>
      <c r="L318" s="237"/>
      <c r="M318" s="237"/>
      <c r="N318" s="237"/>
      <c r="O318" s="237"/>
      <c r="P318" s="237"/>
      <c r="Q318" s="237"/>
      <c r="R318" s="237"/>
      <c r="S318" s="237"/>
      <c r="T318" s="237"/>
      <c r="U318" s="237"/>
      <c r="V318" s="237"/>
      <c r="W318" s="168"/>
      <c r="X318" s="168"/>
      <c r="Y318" s="168"/>
      <c r="Z318" s="168"/>
      <c r="AA318" s="168"/>
      <c r="AB318" s="168"/>
      <c r="AC318" s="168"/>
      <c r="AD318" s="168"/>
      <c r="AE318" s="168"/>
      <c r="AF318" s="168"/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  <c r="AT318" s="168"/>
      <c r="AU318" s="168"/>
      <c r="AV318" s="168"/>
      <c r="AW318" s="168"/>
      <c r="AX318" s="168"/>
      <c r="AY318" s="168"/>
      <c r="AZ318" s="168"/>
      <c r="BA318" s="168"/>
      <c r="BB318" s="168"/>
      <c r="BC318" s="168"/>
      <c r="BD318" s="168"/>
      <c r="BE318" s="168"/>
      <c r="BF318" s="168"/>
      <c r="BG318" s="168"/>
      <c r="BH318" s="168"/>
      <c r="BI318" s="168"/>
      <c r="BJ318" s="168"/>
      <c r="BK318" s="168"/>
      <c r="BL318" s="168"/>
      <c r="BM318" s="168"/>
      <c r="BN318" s="168"/>
      <c r="BO318" s="168"/>
      <c r="BP318" s="168"/>
      <c r="BQ318" s="168"/>
      <c r="BR318" s="168"/>
      <c r="BS318" s="168"/>
      <c r="BT318" s="168"/>
      <c r="BU318" s="168"/>
      <c r="BV318" s="168"/>
      <c r="BW318" s="168"/>
      <c r="BX318" s="168"/>
      <c r="BY318" s="238"/>
      <c r="BZ318" s="238"/>
      <c r="CA318" s="238"/>
      <c r="CB318" s="238"/>
      <c r="CC318" s="238"/>
      <c r="CD318" s="238"/>
      <c r="CE318" s="168"/>
      <c r="CF318" s="168"/>
      <c r="CG318" s="168"/>
      <c r="CH318" s="168"/>
      <c r="CI318" s="168"/>
      <c r="CJ318" s="168"/>
      <c r="CK318" s="168"/>
      <c r="CL318" s="168"/>
      <c r="CM318" s="168"/>
      <c r="CN318" s="168"/>
      <c r="CO318" s="168"/>
      <c r="CP318" s="168"/>
      <c r="CQ318" s="168"/>
      <c r="CR318" s="168"/>
      <c r="CS318" s="168"/>
      <c r="CT318" s="168"/>
      <c r="CU318" s="168"/>
      <c r="CV318" s="168"/>
      <c r="CW318" s="168"/>
      <c r="CX318" s="168"/>
      <c r="CY318" s="168"/>
      <c r="CZ318" s="168"/>
      <c r="DA318" s="168"/>
      <c r="DB318" s="168"/>
    </row>
    <row r="319" spans="1:106" s="8" customFormat="1" ht="21.75" customHeight="1">
      <c r="A319" s="63"/>
      <c r="B319" s="63"/>
      <c r="C319" s="63"/>
      <c r="D319" s="63"/>
      <c r="E319" s="63"/>
      <c r="F319" s="234" t="s">
        <v>96</v>
      </c>
      <c r="G319" s="234"/>
      <c r="H319" s="234"/>
      <c r="I319" s="234"/>
      <c r="J319" s="234"/>
      <c r="K319" s="234"/>
      <c r="L319" s="234"/>
      <c r="M319" s="234"/>
      <c r="N319" s="234"/>
      <c r="O319" s="234"/>
      <c r="P319" s="234"/>
      <c r="Q319" s="234"/>
      <c r="R319" s="234"/>
      <c r="S319" s="234"/>
      <c r="T319" s="234"/>
      <c r="U319" s="234"/>
      <c r="V319" s="234"/>
      <c r="W319" s="63" t="s">
        <v>35</v>
      </c>
      <c r="X319" s="63"/>
      <c r="Y319" s="63"/>
      <c r="Z319" s="63"/>
      <c r="AA319" s="63"/>
      <c r="AB319" s="63"/>
      <c r="AC319" s="63" t="s">
        <v>35</v>
      </c>
      <c r="AD319" s="63"/>
      <c r="AE319" s="63"/>
      <c r="AF319" s="63"/>
      <c r="AG319" s="63"/>
      <c r="AH319" s="63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3" t="s">
        <v>35</v>
      </c>
      <c r="AV319" s="63"/>
      <c r="AW319" s="63"/>
      <c r="AX319" s="63"/>
      <c r="AY319" s="63"/>
      <c r="AZ319" s="63"/>
      <c r="BA319" s="63" t="s">
        <v>35</v>
      </c>
      <c r="BB319" s="63"/>
      <c r="BC319" s="63"/>
      <c r="BD319" s="63"/>
      <c r="BE319" s="63"/>
      <c r="BF319" s="63"/>
      <c r="BG319" s="61"/>
      <c r="BH319" s="61"/>
      <c r="BI319" s="61"/>
      <c r="BJ319" s="61"/>
      <c r="BK319" s="61"/>
      <c r="BL319" s="61"/>
      <c r="BM319" s="61"/>
      <c r="BN319" s="61"/>
      <c r="BO319" s="61"/>
      <c r="BP319" s="61"/>
      <c r="BQ319" s="61"/>
      <c r="BR319" s="61"/>
      <c r="BS319" s="63" t="s">
        <v>35</v>
      </c>
      <c r="BT319" s="63"/>
      <c r="BU319" s="63"/>
      <c r="BV319" s="63"/>
      <c r="BW319" s="63"/>
      <c r="BX319" s="63"/>
      <c r="BY319" s="61"/>
      <c r="BZ319" s="61"/>
      <c r="CA319" s="61"/>
      <c r="CB319" s="61"/>
      <c r="CC319" s="61"/>
      <c r="CD319" s="61"/>
      <c r="CE319" s="63" t="s">
        <v>35</v>
      </c>
      <c r="CF319" s="63"/>
      <c r="CG319" s="63"/>
      <c r="CH319" s="63"/>
      <c r="CI319" s="63"/>
      <c r="CJ319" s="63"/>
      <c r="CK319" s="61"/>
      <c r="CL319" s="61"/>
      <c r="CM319" s="61"/>
      <c r="CN319" s="61"/>
      <c r="CO319" s="61"/>
      <c r="CP319" s="61"/>
      <c r="CQ319" s="63" t="s">
        <v>35</v>
      </c>
      <c r="CR319" s="63"/>
      <c r="CS319" s="63"/>
      <c r="CT319" s="63"/>
      <c r="CU319" s="63"/>
      <c r="CV319" s="63"/>
      <c r="CW319" s="61"/>
      <c r="CX319" s="61"/>
      <c r="CY319" s="61"/>
      <c r="CZ319" s="61"/>
      <c r="DA319" s="61"/>
      <c r="DB319" s="61"/>
    </row>
    <row r="321" spans="1:106" ht="12.75" customHeight="1">
      <c r="A321"/>
      <c r="B321" s="145" t="s">
        <v>97</v>
      </c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  <c r="BO321" s="145"/>
      <c r="BP321" s="145"/>
      <c r="BQ321" s="145"/>
      <c r="BR321" s="145"/>
      <c r="BS321" s="145"/>
      <c r="BT321" s="145"/>
      <c r="BU321" s="145"/>
      <c r="BV321" s="145"/>
      <c r="BW321" s="145"/>
      <c r="BX321" s="145"/>
      <c r="BY321" s="145"/>
      <c r="BZ321" s="145"/>
      <c r="CA321" s="145"/>
      <c r="CB321" s="145"/>
      <c r="CC321" s="145"/>
      <c r="CD321" s="145"/>
      <c r="CE321" s="145"/>
      <c r="CF321" s="145"/>
      <c r="CG321" s="145"/>
      <c r="CH321" s="145"/>
      <c r="CI321" s="145"/>
      <c r="CJ321" s="145"/>
      <c r="CK321" s="145"/>
      <c r="CL321" s="145"/>
      <c r="CM321" s="145"/>
      <c r="CN321" s="145"/>
      <c r="CO321" s="145"/>
      <c r="CP321" s="145"/>
      <c r="CQ321" s="145"/>
      <c r="CR321" s="145"/>
      <c r="CS321" s="145"/>
      <c r="CT321" s="145"/>
      <c r="CU321" s="145"/>
      <c r="CV321" s="145"/>
      <c r="CW321" s="145"/>
      <c r="CX321" s="145"/>
      <c r="CY321" s="145"/>
      <c r="CZ321" s="145"/>
      <c r="DA321" s="145"/>
      <c r="DB321"/>
    </row>
    <row r="322" spans="1:106" ht="12.75" customHeight="1">
      <c r="A322"/>
      <c r="B322"/>
      <c r="C322" s="145" t="s">
        <v>179</v>
      </c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  <c r="BO322" s="145"/>
      <c r="BP322" s="145"/>
      <c r="BQ322" s="145"/>
      <c r="BR322" s="145"/>
      <c r="BS322" s="145"/>
      <c r="BT322" s="145"/>
      <c r="BU322" s="145"/>
      <c r="BV322" s="145"/>
      <c r="BW322" s="145"/>
      <c r="BX322" s="145"/>
      <c r="BY322" s="145"/>
      <c r="BZ322" s="145"/>
      <c r="CA322" s="145"/>
      <c r="CB322" s="145"/>
      <c r="CC322" s="145"/>
      <c r="CD322" s="145"/>
      <c r="CE322" s="145"/>
      <c r="CF322" s="145"/>
      <c r="CG322" s="145"/>
      <c r="CH322" s="145"/>
      <c r="CI322" s="145"/>
      <c r="CJ322" s="145"/>
      <c r="CK322" s="145"/>
      <c r="CL322" s="145"/>
      <c r="CM322" s="145"/>
      <c r="CN322" s="145"/>
      <c r="CO322" s="145"/>
      <c r="CP322" s="145"/>
      <c r="CQ322" s="145"/>
      <c r="CR322" s="145"/>
      <c r="CS322" s="145"/>
      <c r="CT322" s="145"/>
      <c r="CU322" s="145"/>
      <c r="CV322" s="145"/>
      <c r="CW322" s="145"/>
      <c r="CX322" s="145"/>
      <c r="CY322" s="145"/>
      <c r="CZ322" s="145"/>
      <c r="DA322" s="145"/>
      <c r="DB322" s="145"/>
    </row>
    <row r="323" spans="1:106" ht="12.7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 s="157" t="s">
        <v>25</v>
      </c>
      <c r="CI323" s="157"/>
      <c r="CJ323" s="157"/>
      <c r="CK323" s="157"/>
      <c r="CL323" s="157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</row>
    <row r="324" spans="1:106" ht="12.75" customHeight="1">
      <c r="A324" s="223" t="s">
        <v>47</v>
      </c>
      <c r="B324" s="223"/>
      <c r="C324" s="223"/>
      <c r="D324" s="223"/>
      <c r="E324" s="223"/>
      <c r="F324" s="227" t="s">
        <v>98</v>
      </c>
      <c r="G324" s="227"/>
      <c r="H324" s="227"/>
      <c r="I324" s="227"/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 t="s">
        <v>99</v>
      </c>
      <c r="X324" s="227"/>
      <c r="Y324" s="227"/>
      <c r="Z324" s="227"/>
      <c r="AA324" s="227"/>
      <c r="AB324" s="227"/>
      <c r="AC324" s="227"/>
      <c r="AD324" s="227"/>
      <c r="AE324" s="227"/>
      <c r="AF324" s="227"/>
      <c r="AG324" s="227"/>
      <c r="AH324" s="227"/>
      <c r="AI324" s="227"/>
      <c r="AJ324" s="227"/>
      <c r="AK324" s="227"/>
      <c r="AL324" s="211" t="s">
        <v>162</v>
      </c>
      <c r="AM324" s="211"/>
      <c r="AN324" s="211"/>
      <c r="AO324" s="211"/>
      <c r="AP324" s="211"/>
      <c r="AQ324" s="211"/>
      <c r="AR324" s="211"/>
      <c r="AS324" s="211"/>
      <c r="AT324" s="211"/>
      <c r="AU324" s="211"/>
      <c r="AV324" s="211"/>
      <c r="AW324" s="211"/>
      <c r="AX324" s="211"/>
      <c r="AY324" s="211"/>
      <c r="AZ324" s="211"/>
      <c r="BA324" s="211"/>
      <c r="BB324" s="211"/>
      <c r="BC324" s="211"/>
      <c r="BD324" s="211" t="s">
        <v>163</v>
      </c>
      <c r="BE324" s="211"/>
      <c r="BF324" s="211"/>
      <c r="BG324" s="211"/>
      <c r="BH324" s="211"/>
      <c r="BI324" s="211"/>
      <c r="BJ324" s="211"/>
      <c r="BK324" s="211"/>
      <c r="BL324" s="211"/>
      <c r="BM324" s="211"/>
      <c r="BN324" s="211"/>
      <c r="BO324" s="211"/>
      <c r="BP324" s="211"/>
      <c r="BQ324" s="211"/>
      <c r="BR324" s="211"/>
      <c r="BS324" s="211"/>
      <c r="BT324" s="211"/>
      <c r="BU324" s="211"/>
      <c r="BV324" s="212" t="s">
        <v>164</v>
      </c>
      <c r="BW324" s="212"/>
      <c r="BX324" s="212"/>
      <c r="BY324" s="212"/>
      <c r="BZ324" s="212"/>
      <c r="CA324" s="212"/>
      <c r="CB324" s="212"/>
      <c r="CC324" s="212"/>
      <c r="CD324" s="212"/>
      <c r="CE324" s="212"/>
      <c r="CF324" s="212"/>
      <c r="CG324" s="212"/>
      <c r="CH324" s="212"/>
      <c r="CI324" s="212"/>
      <c r="CJ324" s="212"/>
      <c r="CK324" s="212"/>
      <c r="CL324" s="212"/>
      <c r="CM324" s="212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</row>
    <row r="325" spans="1:106" ht="21.75" customHeight="1">
      <c r="A325" s="224"/>
      <c r="B325" s="225"/>
      <c r="C325" s="225"/>
      <c r="D325" s="225"/>
      <c r="E325" s="226"/>
      <c r="F325" s="228"/>
      <c r="G325" s="225"/>
      <c r="H325" s="225"/>
      <c r="I325" s="225"/>
      <c r="J325" s="225"/>
      <c r="K325" s="225"/>
      <c r="L325" s="225"/>
      <c r="M325" s="225"/>
      <c r="N325" s="225"/>
      <c r="O325" s="225"/>
      <c r="P325" s="225"/>
      <c r="Q325" s="225"/>
      <c r="R325" s="225"/>
      <c r="S325" s="225"/>
      <c r="T325" s="225"/>
      <c r="U325" s="225"/>
      <c r="V325" s="226"/>
      <c r="W325" s="228"/>
      <c r="X325" s="225"/>
      <c r="Y325" s="225"/>
      <c r="Z325" s="225"/>
      <c r="AA325" s="225"/>
      <c r="AB325" s="225"/>
      <c r="AC325" s="225"/>
      <c r="AD325" s="225"/>
      <c r="AE325" s="225"/>
      <c r="AF325" s="225"/>
      <c r="AG325" s="225"/>
      <c r="AH325" s="225"/>
      <c r="AI325" s="225"/>
      <c r="AJ325" s="225"/>
      <c r="AK325" s="226"/>
      <c r="AL325" s="173" t="s">
        <v>53</v>
      </c>
      <c r="AM325" s="173"/>
      <c r="AN325" s="173"/>
      <c r="AO325" s="173"/>
      <c r="AP325" s="173"/>
      <c r="AQ325" s="173"/>
      <c r="AR325" s="173" t="s">
        <v>29</v>
      </c>
      <c r="AS325" s="173"/>
      <c r="AT325" s="173"/>
      <c r="AU325" s="173"/>
      <c r="AV325" s="173"/>
      <c r="AW325" s="173"/>
      <c r="AX325" s="173" t="s">
        <v>100</v>
      </c>
      <c r="AY325" s="173"/>
      <c r="AZ325" s="173"/>
      <c r="BA325" s="173"/>
      <c r="BB325" s="173"/>
      <c r="BC325" s="173"/>
      <c r="BD325" s="173" t="s">
        <v>53</v>
      </c>
      <c r="BE325" s="173"/>
      <c r="BF325" s="173"/>
      <c r="BG325" s="173"/>
      <c r="BH325" s="173"/>
      <c r="BI325" s="173"/>
      <c r="BJ325" s="173" t="s">
        <v>29</v>
      </c>
      <c r="BK325" s="173"/>
      <c r="BL325" s="173"/>
      <c r="BM325" s="173"/>
      <c r="BN325" s="173"/>
      <c r="BO325" s="173"/>
      <c r="BP325" s="173" t="s">
        <v>32</v>
      </c>
      <c r="BQ325" s="173"/>
      <c r="BR325" s="173"/>
      <c r="BS325" s="173"/>
      <c r="BT325" s="173"/>
      <c r="BU325" s="173"/>
      <c r="BV325" s="173" t="s">
        <v>53</v>
      </c>
      <c r="BW325" s="173"/>
      <c r="BX325" s="173"/>
      <c r="BY325" s="173"/>
      <c r="BZ325" s="173"/>
      <c r="CA325" s="173"/>
      <c r="CB325" s="173" t="s">
        <v>29</v>
      </c>
      <c r="CC325" s="173"/>
      <c r="CD325" s="173"/>
      <c r="CE325" s="173"/>
      <c r="CF325" s="173"/>
      <c r="CG325" s="173"/>
      <c r="CH325" s="219" t="s">
        <v>101</v>
      </c>
      <c r="CI325" s="219"/>
      <c r="CJ325" s="219"/>
      <c r="CK325" s="219"/>
      <c r="CL325" s="219"/>
      <c r="CM325" s="219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</row>
    <row r="326" spans="1:106" s="38" customFormat="1" ht="12.75" customHeight="1" thickBot="1">
      <c r="A326" s="232">
        <v>1</v>
      </c>
      <c r="B326" s="232"/>
      <c r="C326" s="232"/>
      <c r="D326" s="232"/>
      <c r="E326" s="232"/>
      <c r="F326" s="233">
        <v>2</v>
      </c>
      <c r="G326" s="233"/>
      <c r="H326" s="233"/>
      <c r="I326" s="233"/>
      <c r="J326" s="233"/>
      <c r="K326" s="233"/>
      <c r="L326" s="233"/>
      <c r="M326" s="233"/>
      <c r="N326" s="233"/>
      <c r="O326" s="233"/>
      <c r="P326" s="233"/>
      <c r="Q326" s="233"/>
      <c r="R326" s="233"/>
      <c r="S326" s="233"/>
      <c r="T326" s="233"/>
      <c r="U326" s="233"/>
      <c r="V326" s="233"/>
      <c r="W326" s="233">
        <v>3</v>
      </c>
      <c r="X326" s="233"/>
      <c r="Y326" s="233"/>
      <c r="Z326" s="233"/>
      <c r="AA326" s="233"/>
      <c r="AB326" s="233"/>
      <c r="AC326" s="233"/>
      <c r="AD326" s="233"/>
      <c r="AE326" s="233"/>
      <c r="AF326" s="233"/>
      <c r="AG326" s="233"/>
      <c r="AH326" s="233"/>
      <c r="AI326" s="233"/>
      <c r="AJ326" s="233"/>
      <c r="AK326" s="233"/>
      <c r="AL326" s="230">
        <v>4</v>
      </c>
      <c r="AM326" s="230"/>
      <c r="AN326" s="230"/>
      <c r="AO326" s="230"/>
      <c r="AP326" s="230"/>
      <c r="AQ326" s="230"/>
      <c r="AR326" s="230">
        <v>5</v>
      </c>
      <c r="AS326" s="230"/>
      <c r="AT326" s="230"/>
      <c r="AU326" s="230"/>
      <c r="AV326" s="230"/>
      <c r="AW326" s="230"/>
      <c r="AX326" s="230">
        <v>6</v>
      </c>
      <c r="AY326" s="230"/>
      <c r="AZ326" s="230"/>
      <c r="BA326" s="230"/>
      <c r="BB326" s="230"/>
      <c r="BC326" s="230"/>
      <c r="BD326" s="230">
        <v>7</v>
      </c>
      <c r="BE326" s="230"/>
      <c r="BF326" s="230"/>
      <c r="BG326" s="230"/>
      <c r="BH326" s="230"/>
      <c r="BI326" s="230"/>
      <c r="BJ326" s="230">
        <v>8</v>
      </c>
      <c r="BK326" s="230"/>
      <c r="BL326" s="230"/>
      <c r="BM326" s="230"/>
      <c r="BN326" s="230"/>
      <c r="BO326" s="230"/>
      <c r="BP326" s="230">
        <v>9</v>
      </c>
      <c r="BQ326" s="230"/>
      <c r="BR326" s="230"/>
      <c r="BS326" s="230"/>
      <c r="BT326" s="230"/>
      <c r="BU326" s="230"/>
      <c r="BV326" s="230">
        <v>10</v>
      </c>
      <c r="BW326" s="230"/>
      <c r="BX326" s="230"/>
      <c r="BY326" s="230"/>
      <c r="BZ326" s="230"/>
      <c r="CA326" s="230"/>
      <c r="CB326" s="230">
        <v>11</v>
      </c>
      <c r="CC326" s="230"/>
      <c r="CD326" s="230"/>
      <c r="CE326" s="230"/>
      <c r="CF326" s="230"/>
      <c r="CG326" s="230"/>
      <c r="CH326" s="231">
        <v>12</v>
      </c>
      <c r="CI326" s="231"/>
      <c r="CJ326" s="231"/>
      <c r="CK326" s="231"/>
      <c r="CL326" s="231"/>
      <c r="CM326" s="231"/>
    </row>
    <row r="327" spans="1:106" s="38" customFormat="1" ht="21.75" hidden="1" customHeight="1">
      <c r="A327" s="229"/>
      <c r="B327" s="229"/>
      <c r="C327" s="229"/>
      <c r="D327" s="229"/>
      <c r="E327" s="22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118"/>
      <c r="AM327" s="118"/>
      <c r="AN327" s="118"/>
      <c r="AO327" s="118"/>
      <c r="AP327" s="118"/>
      <c r="AQ327" s="118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118"/>
      <c r="BE327" s="118"/>
      <c r="BF327" s="118"/>
      <c r="BG327" s="118"/>
      <c r="BH327" s="118"/>
      <c r="BI327" s="118"/>
      <c r="BJ327" s="118"/>
      <c r="BK327" s="118"/>
      <c r="BL327" s="118"/>
      <c r="BM327" s="118"/>
      <c r="BN327" s="118"/>
      <c r="BO327" s="118"/>
      <c r="BP327" s="118"/>
      <c r="BQ327" s="118"/>
      <c r="BR327" s="118"/>
      <c r="BS327" s="118"/>
      <c r="BT327" s="118"/>
      <c r="BU327" s="118"/>
      <c r="BV327" s="118"/>
      <c r="BW327" s="118"/>
      <c r="BX327" s="118"/>
      <c r="BY327" s="118"/>
      <c r="BZ327" s="118"/>
      <c r="CA327" s="118"/>
      <c r="CB327" s="118"/>
      <c r="CC327" s="118"/>
      <c r="CD327" s="118"/>
      <c r="CE327" s="118"/>
      <c r="CF327" s="118"/>
      <c r="CG327" s="118"/>
      <c r="CH327" s="118"/>
      <c r="CI327" s="118"/>
      <c r="CJ327" s="118"/>
      <c r="CK327" s="118"/>
      <c r="CL327" s="118"/>
      <c r="CM327" s="118"/>
    </row>
    <row r="328" spans="1:106" s="38" customFormat="1" ht="21.75" customHeight="1">
      <c r="A328" s="229">
        <v>1</v>
      </c>
      <c r="B328" s="229"/>
      <c r="C328" s="229"/>
      <c r="D328" s="229"/>
      <c r="E328" s="229"/>
      <c r="F328" s="88" t="s">
        <v>217</v>
      </c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8" t="s">
        <v>149</v>
      </c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0">
        <f>X73</f>
        <v>11079281</v>
      </c>
      <c r="AM328" s="118"/>
      <c r="AN328" s="118"/>
      <c r="AO328" s="118"/>
      <c r="AP328" s="118"/>
      <c r="AQ328" s="118"/>
      <c r="AR328" s="80">
        <f>AC73</f>
        <v>7978758</v>
      </c>
      <c r="AS328" s="118"/>
      <c r="AT328" s="118"/>
      <c r="AU328" s="118"/>
      <c r="AV328" s="118"/>
      <c r="AW328" s="118"/>
      <c r="AX328" s="80">
        <f>AL328+AR328</f>
        <v>19058039</v>
      </c>
      <c r="AY328" s="118"/>
      <c r="AZ328" s="118"/>
      <c r="BA328" s="118"/>
      <c r="BB328" s="118"/>
      <c r="BC328" s="118"/>
      <c r="BD328" s="80">
        <f>AV73</f>
        <v>12059705</v>
      </c>
      <c r="BE328" s="118"/>
      <c r="BF328" s="118"/>
      <c r="BG328" s="118"/>
      <c r="BH328" s="118"/>
      <c r="BI328" s="118"/>
      <c r="BJ328" s="80">
        <f>BC73</f>
        <v>10632790</v>
      </c>
      <c r="BK328" s="118"/>
      <c r="BL328" s="118"/>
      <c r="BM328" s="118"/>
      <c r="BN328" s="118"/>
      <c r="BO328" s="118"/>
      <c r="BP328" s="80">
        <f>BD328+BJ328</f>
        <v>22692495</v>
      </c>
      <c r="BQ328" s="118"/>
      <c r="BR328" s="118"/>
      <c r="BS328" s="118"/>
      <c r="BT328" s="118"/>
      <c r="BU328" s="118"/>
      <c r="BV328" s="80">
        <f>BV73</f>
        <v>12889371</v>
      </c>
      <c r="BW328" s="80"/>
      <c r="BX328" s="80"/>
      <c r="BY328" s="80"/>
      <c r="BZ328" s="80"/>
      <c r="CA328" s="80"/>
      <c r="CB328" s="80">
        <f>CB73</f>
        <v>12667282</v>
      </c>
      <c r="CC328" s="80"/>
      <c r="CD328" s="80"/>
      <c r="CE328" s="80"/>
      <c r="CF328" s="80"/>
      <c r="CG328" s="80"/>
      <c r="CH328" s="80">
        <f>BV328+CB328</f>
        <v>25556653</v>
      </c>
      <c r="CI328" s="80"/>
      <c r="CJ328" s="80"/>
      <c r="CK328" s="80"/>
      <c r="CL328" s="80"/>
      <c r="CM328" s="80"/>
    </row>
    <row r="329" spans="1:106" s="12" customFormat="1" ht="12.75" customHeight="1">
      <c r="A329" s="221"/>
      <c r="B329" s="221"/>
      <c r="C329" s="221"/>
      <c r="D329" s="221"/>
      <c r="E329" s="221"/>
      <c r="F329" s="222" t="s">
        <v>40</v>
      </c>
      <c r="G329" s="222"/>
      <c r="H329" s="222"/>
      <c r="I329" s="222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2"/>
      <c r="U329" s="222"/>
      <c r="V329" s="222"/>
      <c r="W329" s="222"/>
      <c r="X329" s="222"/>
      <c r="Y329" s="222"/>
      <c r="Z329" s="222"/>
      <c r="AA329" s="222"/>
      <c r="AB329" s="222"/>
      <c r="AC329" s="222"/>
      <c r="AD329" s="222"/>
      <c r="AE329" s="222"/>
      <c r="AF329" s="222"/>
      <c r="AG329" s="222"/>
      <c r="AH329" s="222"/>
      <c r="AI329" s="222"/>
      <c r="AJ329" s="222"/>
      <c r="AK329" s="222"/>
      <c r="AL329" s="220">
        <f>SUM(AL328)</f>
        <v>11079281</v>
      </c>
      <c r="AM329" s="220"/>
      <c r="AN329" s="220"/>
      <c r="AO329" s="220"/>
      <c r="AP329" s="220"/>
      <c r="AQ329" s="220"/>
      <c r="AR329" s="220">
        <f>SUM(AR328)</f>
        <v>7978758</v>
      </c>
      <c r="AS329" s="220"/>
      <c r="AT329" s="220"/>
      <c r="AU329" s="220"/>
      <c r="AV329" s="220"/>
      <c r="AW329" s="220"/>
      <c r="AX329" s="188">
        <f>SUM(AX328)</f>
        <v>19058039</v>
      </c>
      <c r="AY329" s="188"/>
      <c r="AZ329" s="188"/>
      <c r="BA329" s="188"/>
      <c r="BB329" s="188"/>
      <c r="BC329" s="188"/>
      <c r="BD329" s="188">
        <f>SUM(BD328)</f>
        <v>12059705</v>
      </c>
      <c r="BE329" s="188"/>
      <c r="BF329" s="188"/>
      <c r="BG329" s="188"/>
      <c r="BH329" s="188"/>
      <c r="BI329" s="188"/>
      <c r="BJ329" s="188">
        <f>SUM(BJ328)</f>
        <v>10632790</v>
      </c>
      <c r="BK329" s="188"/>
      <c r="BL329" s="188"/>
      <c r="BM329" s="188"/>
      <c r="BN329" s="188"/>
      <c r="BO329" s="188"/>
      <c r="BP329" s="188">
        <f>SUM(BP328)</f>
        <v>22692495</v>
      </c>
      <c r="BQ329" s="188"/>
      <c r="BR329" s="188"/>
      <c r="BS329" s="188"/>
      <c r="BT329" s="188"/>
      <c r="BU329" s="188"/>
      <c r="BV329" s="188">
        <f>SUM(BV328)</f>
        <v>12889371</v>
      </c>
      <c r="BW329" s="188"/>
      <c r="BX329" s="188"/>
      <c r="BY329" s="188"/>
      <c r="BZ329" s="188"/>
      <c r="CA329" s="188"/>
      <c r="CB329" s="188">
        <f>SUM(CB328)</f>
        <v>12667282</v>
      </c>
      <c r="CC329" s="188"/>
      <c r="CD329" s="188"/>
      <c r="CE329" s="188"/>
      <c r="CF329" s="188"/>
      <c r="CG329" s="188"/>
      <c r="CH329" s="188">
        <f>SUM(CH328)</f>
        <v>25556653</v>
      </c>
      <c r="CI329" s="188"/>
      <c r="CJ329" s="188"/>
      <c r="CK329" s="188"/>
      <c r="CL329" s="188"/>
      <c r="CM329" s="188"/>
    </row>
    <row r="331" spans="1:106" ht="12.75" customHeight="1">
      <c r="A331"/>
      <c r="B331"/>
      <c r="C331" s="145" t="s">
        <v>204</v>
      </c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  <c r="BO331" s="145"/>
      <c r="BP331" s="145"/>
      <c r="BQ331" s="145"/>
      <c r="BR331" s="145"/>
      <c r="BS331" s="145"/>
      <c r="BT331" s="145"/>
      <c r="BU331" s="145"/>
      <c r="BV331" s="145"/>
      <c r="BW331" s="145"/>
      <c r="BX331" s="145"/>
      <c r="BY331" s="145"/>
      <c r="BZ331" s="145"/>
      <c r="CA331" s="145"/>
      <c r="CB331" s="145"/>
      <c r="CC331" s="145"/>
      <c r="CD331" s="145"/>
      <c r="CE331" s="145"/>
      <c r="CF331" s="145"/>
      <c r="CG331" s="145"/>
      <c r="CH331" s="145"/>
      <c r="CI331" s="145"/>
      <c r="CJ331" s="145"/>
      <c r="CK331" s="145"/>
      <c r="CL331" s="145"/>
      <c r="CM331" s="145"/>
      <c r="CN331" s="145"/>
      <c r="CO331" s="145"/>
      <c r="CP331" s="145"/>
      <c r="CQ331" s="145"/>
      <c r="CR331" s="145"/>
      <c r="CS331" s="145"/>
      <c r="CT331" s="145"/>
      <c r="CU331" s="145"/>
      <c r="CV331" s="145"/>
      <c r="CW331" s="145"/>
      <c r="CX331" s="145"/>
      <c r="CY331" s="145"/>
      <c r="CZ331" s="145"/>
      <c r="DA331" s="145"/>
      <c r="DB331" s="145"/>
    </row>
    <row r="332" spans="1:106" ht="12.75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 s="157" t="s">
        <v>25</v>
      </c>
      <c r="BQ332" s="157"/>
      <c r="BR332" s="157"/>
      <c r="BS332" s="157"/>
      <c r="BT332" s="157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</row>
    <row r="333" spans="1:106" ht="12.75" customHeight="1">
      <c r="A333" s="223" t="s">
        <v>47</v>
      </c>
      <c r="B333" s="223"/>
      <c r="C333" s="223"/>
      <c r="D333" s="223"/>
      <c r="E333" s="223"/>
      <c r="F333" s="227" t="s">
        <v>98</v>
      </c>
      <c r="G333" s="227"/>
      <c r="H333" s="227"/>
      <c r="I333" s="227"/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 t="s">
        <v>99</v>
      </c>
      <c r="X333" s="227"/>
      <c r="Y333" s="227"/>
      <c r="Z333" s="227"/>
      <c r="AA333" s="227"/>
      <c r="AB333" s="227"/>
      <c r="AC333" s="227"/>
      <c r="AD333" s="227"/>
      <c r="AE333" s="227"/>
      <c r="AF333" s="227"/>
      <c r="AG333" s="227"/>
      <c r="AH333" s="227"/>
      <c r="AI333" s="227"/>
      <c r="AJ333" s="227"/>
      <c r="AK333" s="227"/>
      <c r="AL333" s="211" t="s">
        <v>139</v>
      </c>
      <c r="AM333" s="211"/>
      <c r="AN333" s="211"/>
      <c r="AO333" s="211"/>
      <c r="AP333" s="211"/>
      <c r="AQ333" s="211"/>
      <c r="AR333" s="211"/>
      <c r="AS333" s="211"/>
      <c r="AT333" s="211"/>
      <c r="AU333" s="211"/>
      <c r="AV333" s="211"/>
      <c r="AW333" s="211"/>
      <c r="AX333" s="211"/>
      <c r="AY333" s="211"/>
      <c r="AZ333" s="211"/>
      <c r="BA333" s="211"/>
      <c r="BB333" s="211"/>
      <c r="BC333" s="211"/>
      <c r="BD333" s="212" t="s">
        <v>165</v>
      </c>
      <c r="BE333" s="212"/>
      <c r="BF333" s="212"/>
      <c r="BG333" s="212"/>
      <c r="BH333" s="212"/>
      <c r="BI333" s="212"/>
      <c r="BJ333" s="212"/>
      <c r="BK333" s="212"/>
      <c r="BL333" s="212"/>
      <c r="BM333" s="212"/>
      <c r="BN333" s="212"/>
      <c r="BO333" s="212"/>
      <c r="BP333" s="212"/>
      <c r="BQ333" s="212"/>
      <c r="BR333" s="212"/>
      <c r="BS333" s="212"/>
      <c r="BT333" s="212"/>
      <c r="BU333" s="212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</row>
    <row r="334" spans="1:106" ht="21.75" customHeight="1">
      <c r="A334" s="224"/>
      <c r="B334" s="225"/>
      <c r="C334" s="225"/>
      <c r="D334" s="225"/>
      <c r="E334" s="226"/>
      <c r="F334" s="228"/>
      <c r="G334" s="225"/>
      <c r="H334" s="225"/>
      <c r="I334" s="225"/>
      <c r="J334" s="225"/>
      <c r="K334" s="225"/>
      <c r="L334" s="225"/>
      <c r="M334" s="225"/>
      <c r="N334" s="225"/>
      <c r="O334" s="225"/>
      <c r="P334" s="225"/>
      <c r="Q334" s="225"/>
      <c r="R334" s="225"/>
      <c r="S334" s="225"/>
      <c r="T334" s="225"/>
      <c r="U334" s="225"/>
      <c r="V334" s="226"/>
      <c r="W334" s="228"/>
      <c r="X334" s="225"/>
      <c r="Y334" s="225"/>
      <c r="Z334" s="225"/>
      <c r="AA334" s="225"/>
      <c r="AB334" s="225"/>
      <c r="AC334" s="225"/>
      <c r="AD334" s="225"/>
      <c r="AE334" s="225"/>
      <c r="AF334" s="225"/>
      <c r="AG334" s="225"/>
      <c r="AH334" s="225"/>
      <c r="AI334" s="225"/>
      <c r="AJ334" s="225"/>
      <c r="AK334" s="226"/>
      <c r="AL334" s="173" t="s">
        <v>53</v>
      </c>
      <c r="AM334" s="173"/>
      <c r="AN334" s="173"/>
      <c r="AO334" s="173"/>
      <c r="AP334" s="173"/>
      <c r="AQ334" s="173"/>
      <c r="AR334" s="173" t="s">
        <v>29</v>
      </c>
      <c r="AS334" s="173"/>
      <c r="AT334" s="173"/>
      <c r="AU334" s="173"/>
      <c r="AV334" s="173"/>
      <c r="AW334" s="173"/>
      <c r="AX334" s="173" t="s">
        <v>100</v>
      </c>
      <c r="AY334" s="173"/>
      <c r="AZ334" s="173"/>
      <c r="BA334" s="173"/>
      <c r="BB334" s="173"/>
      <c r="BC334" s="173"/>
      <c r="BD334" s="173" t="s">
        <v>53</v>
      </c>
      <c r="BE334" s="173"/>
      <c r="BF334" s="173"/>
      <c r="BG334" s="173"/>
      <c r="BH334" s="173"/>
      <c r="BI334" s="173"/>
      <c r="BJ334" s="173" t="s">
        <v>29</v>
      </c>
      <c r="BK334" s="173"/>
      <c r="BL334" s="173"/>
      <c r="BM334" s="173"/>
      <c r="BN334" s="173"/>
      <c r="BO334" s="173"/>
      <c r="BP334" s="219" t="s">
        <v>32</v>
      </c>
      <c r="BQ334" s="219"/>
      <c r="BR334" s="219"/>
      <c r="BS334" s="219"/>
      <c r="BT334" s="219"/>
      <c r="BU334" s="219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</row>
    <row r="335" spans="1:106" s="8" customFormat="1" ht="12.75" customHeight="1">
      <c r="A335" s="163">
        <v>1</v>
      </c>
      <c r="B335" s="163"/>
      <c r="C335" s="163"/>
      <c r="D335" s="163"/>
      <c r="E335" s="163"/>
      <c r="F335" s="155">
        <v>2</v>
      </c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>
        <v>3</v>
      </c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>
        <v>4</v>
      </c>
      <c r="AM335" s="155"/>
      <c r="AN335" s="155"/>
      <c r="AO335" s="155"/>
      <c r="AP335" s="155"/>
      <c r="AQ335" s="155"/>
      <c r="AR335" s="155">
        <v>5</v>
      </c>
      <c r="AS335" s="155"/>
      <c r="AT335" s="155"/>
      <c r="AU335" s="155"/>
      <c r="AV335" s="155"/>
      <c r="AW335" s="155"/>
      <c r="AX335" s="155">
        <v>6</v>
      </c>
      <c r="AY335" s="155"/>
      <c r="AZ335" s="155"/>
      <c r="BA335" s="155"/>
      <c r="BB335" s="155"/>
      <c r="BC335" s="155"/>
      <c r="BD335" s="155">
        <v>7</v>
      </c>
      <c r="BE335" s="155"/>
      <c r="BF335" s="155"/>
      <c r="BG335" s="155"/>
      <c r="BH335" s="155"/>
      <c r="BI335" s="155"/>
      <c r="BJ335" s="155">
        <v>8</v>
      </c>
      <c r="BK335" s="155"/>
      <c r="BL335" s="155"/>
      <c r="BM335" s="155"/>
      <c r="BN335" s="155"/>
      <c r="BO335" s="155"/>
      <c r="BP335" s="156">
        <v>9</v>
      </c>
      <c r="BQ335" s="156"/>
      <c r="BR335" s="156"/>
      <c r="BS335" s="156"/>
      <c r="BT335" s="156"/>
      <c r="BU335" s="156"/>
    </row>
    <row r="336" spans="1:106" s="8" customFormat="1" ht="21.75" customHeight="1">
      <c r="A336" s="65">
        <v>1</v>
      </c>
      <c r="B336" s="65"/>
      <c r="C336" s="65"/>
      <c r="D336" s="65"/>
      <c r="E336" s="65"/>
      <c r="F336" s="69" t="s">
        <v>150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9" t="s">
        <v>151</v>
      </c>
      <c r="X336" s="66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8">
        <f>X95</f>
        <v>14229865.584000001</v>
      </c>
      <c r="AM336" s="68"/>
      <c r="AN336" s="68"/>
      <c r="AO336" s="68"/>
      <c r="AP336" s="68"/>
      <c r="AQ336" s="68"/>
      <c r="AR336" s="68">
        <f>AC95</f>
        <v>13984679.328000002</v>
      </c>
      <c r="AS336" s="68"/>
      <c r="AT336" s="68"/>
      <c r="AU336" s="68"/>
      <c r="AV336" s="68"/>
      <c r="AW336" s="68"/>
      <c r="AX336" s="68">
        <f>AL336+AR336</f>
        <v>28214544.912</v>
      </c>
      <c r="AY336" s="68"/>
      <c r="AZ336" s="68"/>
      <c r="BA336" s="68"/>
      <c r="BB336" s="68"/>
      <c r="BC336" s="68"/>
      <c r="BD336" s="68">
        <f>AV95</f>
        <v>13649843.888999999</v>
      </c>
      <c r="BE336" s="68"/>
      <c r="BF336" s="68"/>
      <c r="BG336" s="68"/>
      <c r="BH336" s="68"/>
      <c r="BI336" s="68"/>
      <c r="BJ336" s="68">
        <f>BC95</f>
        <v>13414651.637999998</v>
      </c>
      <c r="BK336" s="68"/>
      <c r="BL336" s="68"/>
      <c r="BM336" s="68"/>
      <c r="BN336" s="68"/>
      <c r="BO336" s="68"/>
      <c r="BP336" s="68">
        <f>BD336+BJ336</f>
        <v>27064495.526999995</v>
      </c>
      <c r="BQ336" s="68"/>
      <c r="BR336" s="68"/>
      <c r="BS336" s="68"/>
      <c r="BT336" s="68"/>
      <c r="BU336" s="68"/>
    </row>
    <row r="337" spans="1:107" s="9" customFormat="1" ht="12.75" customHeight="1">
      <c r="A337" s="138"/>
      <c r="B337" s="138"/>
      <c r="C337" s="138"/>
      <c r="D337" s="138"/>
      <c r="E337" s="138"/>
      <c r="F337" s="168" t="s">
        <v>40</v>
      </c>
      <c r="G337" s="168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68"/>
      <c r="U337" s="168"/>
      <c r="V337" s="168"/>
      <c r="W337" s="168"/>
      <c r="X337" s="168"/>
      <c r="Y337" s="168"/>
      <c r="Z337" s="168"/>
      <c r="AA337" s="168"/>
      <c r="AB337" s="168"/>
      <c r="AC337" s="168"/>
      <c r="AD337" s="168"/>
      <c r="AE337" s="168"/>
      <c r="AF337" s="168"/>
      <c r="AG337" s="168"/>
      <c r="AH337" s="168"/>
      <c r="AI337" s="168"/>
      <c r="AJ337" s="168"/>
      <c r="AK337" s="168"/>
      <c r="AL337" s="220">
        <f>SUM(AL336)</f>
        <v>14229865.584000001</v>
      </c>
      <c r="AM337" s="220"/>
      <c r="AN337" s="220"/>
      <c r="AO337" s="220"/>
      <c r="AP337" s="220"/>
      <c r="AQ337" s="220"/>
      <c r="AR337" s="220">
        <f>SUM(AR336)</f>
        <v>13984679.328000002</v>
      </c>
      <c r="AS337" s="220"/>
      <c r="AT337" s="220"/>
      <c r="AU337" s="220"/>
      <c r="AV337" s="220"/>
      <c r="AW337" s="220"/>
      <c r="AX337" s="188">
        <f>SUM(AX336)</f>
        <v>28214544.912</v>
      </c>
      <c r="AY337" s="188"/>
      <c r="AZ337" s="188"/>
      <c r="BA337" s="188"/>
      <c r="BB337" s="188"/>
      <c r="BC337" s="188"/>
      <c r="BD337" s="188">
        <f>SUM(BD336)</f>
        <v>13649843.888999999</v>
      </c>
      <c r="BE337" s="188"/>
      <c r="BF337" s="188"/>
      <c r="BG337" s="188"/>
      <c r="BH337" s="188"/>
      <c r="BI337" s="188"/>
      <c r="BJ337" s="188">
        <f>SUM(BJ336)</f>
        <v>13414651.637999998</v>
      </c>
      <c r="BK337" s="188"/>
      <c r="BL337" s="188"/>
      <c r="BM337" s="188"/>
      <c r="BN337" s="188"/>
      <c r="BO337" s="188"/>
      <c r="BP337" s="188">
        <f>SUM(BP336)</f>
        <v>27064495.526999995</v>
      </c>
      <c r="BQ337" s="188"/>
      <c r="BR337" s="188"/>
      <c r="BS337" s="188"/>
      <c r="BT337" s="188"/>
      <c r="BU337" s="188"/>
    </row>
    <row r="339" spans="1:107" ht="12.75" customHeight="1">
      <c r="A339" s="147" t="s">
        <v>184</v>
      </c>
      <c r="B339" s="147"/>
      <c r="C339" s="147"/>
      <c r="D339" s="147"/>
      <c r="E339" s="147"/>
      <c r="F339" s="147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  <c r="BI339" s="147"/>
      <c r="BJ339" s="147"/>
      <c r="BK339" s="147"/>
      <c r="BL339" s="147"/>
      <c r="BM339" s="147"/>
      <c r="BN339" s="147"/>
      <c r="BO339" s="147"/>
      <c r="BP339" s="147"/>
      <c r="BQ339" s="147"/>
      <c r="BR339" s="147"/>
      <c r="BS339" s="147"/>
      <c r="BT339" s="147"/>
      <c r="BU339" s="147"/>
      <c r="BV339" s="147"/>
      <c r="BW339" s="147"/>
      <c r="BX339" s="147"/>
      <c r="BY339" s="147"/>
      <c r="BZ339" s="147"/>
      <c r="CA339" s="147"/>
      <c r="CB339" s="147"/>
      <c r="CC339" s="147"/>
      <c r="CD339" s="147"/>
      <c r="CE339" s="147"/>
      <c r="CF339" s="147"/>
      <c r="CG339" s="147"/>
      <c r="CH339" s="147"/>
      <c r="CI339" s="147"/>
      <c r="CJ339" s="147"/>
      <c r="CK339" s="147"/>
      <c r="CL339" s="147"/>
      <c r="CM339" s="147"/>
      <c r="CN339" s="147"/>
      <c r="CO339" s="147"/>
      <c r="CP339" s="147"/>
      <c r="CQ339" s="147"/>
      <c r="CR339" s="147"/>
      <c r="CS339" s="147"/>
      <c r="CT339" s="147"/>
      <c r="CU339" s="147"/>
      <c r="CV339" s="147"/>
      <c r="CW339" s="147"/>
      <c r="CX339" s="147"/>
      <c r="CY339" s="147"/>
      <c r="CZ339" s="147"/>
      <c r="DA339"/>
      <c r="DB339"/>
    </row>
    <row r="340" spans="1:107" ht="12.75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 s="157" t="s">
        <v>25</v>
      </c>
      <c r="CG340" s="157"/>
      <c r="CH340" s="157"/>
      <c r="CI340" s="157"/>
      <c r="CJ340" s="157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</row>
    <row r="341" spans="1:107" s="8" customFormat="1" ht="18" customHeight="1">
      <c r="A341" s="178" t="s">
        <v>102</v>
      </c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178"/>
      <c r="O341" s="178"/>
      <c r="P341" s="178"/>
      <c r="Q341" s="178"/>
      <c r="R341" s="178"/>
      <c r="S341" s="178"/>
      <c r="T341" s="178"/>
      <c r="U341" s="214" t="s">
        <v>103</v>
      </c>
      <c r="V341" s="214"/>
      <c r="W341" s="214"/>
      <c r="X341" s="214"/>
      <c r="Y341" s="183" t="s">
        <v>104</v>
      </c>
      <c r="Z341" s="183"/>
      <c r="AA341" s="183"/>
      <c r="AB341" s="183"/>
      <c r="AC341" s="183"/>
      <c r="AD341" s="183"/>
      <c r="AE341" s="211" t="s">
        <v>162</v>
      </c>
      <c r="AF341" s="211"/>
      <c r="AG341" s="211"/>
      <c r="AH341" s="211"/>
      <c r="AI341" s="211"/>
      <c r="AJ341" s="211"/>
      <c r="AK341" s="211"/>
      <c r="AL341" s="211"/>
      <c r="AM341" s="211"/>
      <c r="AN341" s="211"/>
      <c r="AO341" s="211"/>
      <c r="AP341" s="211"/>
      <c r="AQ341" s="211" t="s">
        <v>181</v>
      </c>
      <c r="AR341" s="211"/>
      <c r="AS341" s="211"/>
      <c r="AT341" s="211"/>
      <c r="AU341" s="211"/>
      <c r="AV341" s="211"/>
      <c r="AW341" s="211"/>
      <c r="AX341" s="211"/>
      <c r="AY341" s="211"/>
      <c r="AZ341" s="211"/>
      <c r="BA341" s="211"/>
      <c r="BB341" s="211"/>
      <c r="BC341" s="211" t="s">
        <v>164</v>
      </c>
      <c r="BD341" s="211"/>
      <c r="BE341" s="211"/>
      <c r="BF341" s="211"/>
      <c r="BG341" s="211"/>
      <c r="BH341" s="211"/>
      <c r="BI341" s="211"/>
      <c r="BJ341" s="211"/>
      <c r="BK341" s="211"/>
      <c r="BL341" s="211"/>
      <c r="BM341" s="211"/>
      <c r="BN341" s="211"/>
      <c r="BO341" s="211" t="s">
        <v>182</v>
      </c>
      <c r="BP341" s="211"/>
      <c r="BQ341" s="211"/>
      <c r="BR341" s="211"/>
      <c r="BS341" s="211"/>
      <c r="BT341" s="211"/>
      <c r="BU341" s="211"/>
      <c r="BV341" s="211"/>
      <c r="BW341" s="211"/>
      <c r="BX341" s="211"/>
      <c r="BY341" s="211"/>
      <c r="BZ341" s="211"/>
      <c r="CA341" s="212" t="s">
        <v>183</v>
      </c>
      <c r="CB341" s="212"/>
      <c r="CC341" s="212"/>
      <c r="CD341" s="212"/>
      <c r="CE341" s="212"/>
      <c r="CF341" s="212"/>
      <c r="CG341" s="212"/>
      <c r="CH341" s="212"/>
      <c r="CI341" s="212"/>
      <c r="CJ341" s="212"/>
      <c r="CK341" s="212"/>
      <c r="CL341" s="212"/>
    </row>
    <row r="342" spans="1:107" s="8" customFormat="1" ht="75" customHeight="1">
      <c r="A342" s="182"/>
      <c r="B342" s="176"/>
      <c r="C342" s="176"/>
      <c r="D342" s="176"/>
      <c r="E342" s="176"/>
      <c r="F342" s="176"/>
      <c r="G342" s="176"/>
      <c r="H342" s="176"/>
      <c r="I342" s="176"/>
      <c r="J342" s="176"/>
      <c r="K342" s="176"/>
      <c r="L342" s="176"/>
      <c r="M342" s="176"/>
      <c r="N342" s="176"/>
      <c r="O342" s="176"/>
      <c r="P342" s="176"/>
      <c r="Q342" s="176"/>
      <c r="R342" s="176"/>
      <c r="S342" s="176"/>
      <c r="T342" s="177"/>
      <c r="U342" s="215"/>
      <c r="V342" s="216"/>
      <c r="W342" s="216"/>
      <c r="X342" s="217"/>
      <c r="Y342" s="175"/>
      <c r="Z342" s="176"/>
      <c r="AA342" s="176"/>
      <c r="AB342" s="176"/>
      <c r="AC342" s="176"/>
      <c r="AD342" s="177"/>
      <c r="AE342" s="173" t="s">
        <v>105</v>
      </c>
      <c r="AF342" s="173"/>
      <c r="AG342" s="173"/>
      <c r="AH342" s="173"/>
      <c r="AI342" s="173"/>
      <c r="AJ342" s="173"/>
      <c r="AK342" s="213" t="s">
        <v>106</v>
      </c>
      <c r="AL342" s="213"/>
      <c r="AM342" s="213"/>
      <c r="AN342" s="213"/>
      <c r="AO342" s="213"/>
      <c r="AP342" s="213"/>
      <c r="AQ342" s="173" t="s">
        <v>105</v>
      </c>
      <c r="AR342" s="173"/>
      <c r="AS342" s="173"/>
      <c r="AT342" s="173"/>
      <c r="AU342" s="173"/>
      <c r="AV342" s="173"/>
      <c r="AW342" s="213" t="s">
        <v>106</v>
      </c>
      <c r="AX342" s="213"/>
      <c r="AY342" s="213"/>
      <c r="AZ342" s="213"/>
      <c r="BA342" s="213"/>
      <c r="BB342" s="213"/>
      <c r="BC342" s="173" t="s">
        <v>105</v>
      </c>
      <c r="BD342" s="173"/>
      <c r="BE342" s="173"/>
      <c r="BF342" s="173"/>
      <c r="BG342" s="173"/>
      <c r="BH342" s="173"/>
      <c r="BI342" s="213" t="s">
        <v>106</v>
      </c>
      <c r="BJ342" s="213"/>
      <c r="BK342" s="213"/>
      <c r="BL342" s="213"/>
      <c r="BM342" s="213"/>
      <c r="BN342" s="213"/>
      <c r="BO342" s="173" t="s">
        <v>105</v>
      </c>
      <c r="BP342" s="173"/>
      <c r="BQ342" s="173"/>
      <c r="BR342" s="173"/>
      <c r="BS342" s="173"/>
      <c r="BT342" s="173"/>
      <c r="BU342" s="213" t="s">
        <v>106</v>
      </c>
      <c r="BV342" s="213"/>
      <c r="BW342" s="213"/>
      <c r="BX342" s="213"/>
      <c r="BY342" s="213"/>
      <c r="BZ342" s="213"/>
      <c r="CA342" s="173" t="s">
        <v>105</v>
      </c>
      <c r="CB342" s="173"/>
      <c r="CC342" s="173"/>
      <c r="CD342" s="173"/>
      <c r="CE342" s="173"/>
      <c r="CF342" s="173"/>
      <c r="CG342" s="218" t="s">
        <v>106</v>
      </c>
      <c r="CH342" s="218"/>
      <c r="CI342" s="218"/>
      <c r="CJ342" s="218"/>
      <c r="CK342" s="218"/>
      <c r="CL342" s="218"/>
    </row>
    <row r="343" spans="1:107" s="32" customFormat="1" ht="12.75" customHeight="1">
      <c r="A343" s="207">
        <v>1</v>
      </c>
      <c r="B343" s="207"/>
      <c r="C343" s="207"/>
      <c r="D343" s="207"/>
      <c r="E343" s="207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8">
        <v>2</v>
      </c>
      <c r="V343" s="208"/>
      <c r="W343" s="208"/>
      <c r="X343" s="208"/>
      <c r="Y343" s="208">
        <v>3</v>
      </c>
      <c r="Z343" s="208"/>
      <c r="AA343" s="208"/>
      <c r="AB343" s="208"/>
      <c r="AC343" s="208"/>
      <c r="AD343" s="208"/>
      <c r="AE343" s="208">
        <v>4</v>
      </c>
      <c r="AF343" s="208"/>
      <c r="AG343" s="208"/>
      <c r="AH343" s="208"/>
      <c r="AI343" s="208"/>
      <c r="AJ343" s="208"/>
      <c r="AK343" s="208">
        <v>5</v>
      </c>
      <c r="AL343" s="208"/>
      <c r="AM343" s="208"/>
      <c r="AN343" s="208"/>
      <c r="AO343" s="208"/>
      <c r="AP343" s="208"/>
      <c r="AQ343" s="208">
        <v>6</v>
      </c>
      <c r="AR343" s="208"/>
      <c r="AS343" s="208"/>
      <c r="AT343" s="208"/>
      <c r="AU343" s="208"/>
      <c r="AV343" s="208"/>
      <c r="AW343" s="208">
        <v>7</v>
      </c>
      <c r="AX343" s="208"/>
      <c r="AY343" s="208"/>
      <c r="AZ343" s="208"/>
      <c r="BA343" s="208"/>
      <c r="BB343" s="208"/>
      <c r="BC343" s="208">
        <v>8</v>
      </c>
      <c r="BD343" s="208"/>
      <c r="BE343" s="208"/>
      <c r="BF343" s="208"/>
      <c r="BG343" s="208"/>
      <c r="BH343" s="208"/>
      <c r="BI343" s="208">
        <v>9</v>
      </c>
      <c r="BJ343" s="208"/>
      <c r="BK343" s="208"/>
      <c r="BL343" s="208"/>
      <c r="BM343" s="208"/>
      <c r="BN343" s="208"/>
      <c r="BO343" s="208">
        <v>10</v>
      </c>
      <c r="BP343" s="208"/>
      <c r="BQ343" s="208"/>
      <c r="BR343" s="208"/>
      <c r="BS343" s="208"/>
      <c r="BT343" s="208"/>
      <c r="BU343" s="208">
        <v>11</v>
      </c>
      <c r="BV343" s="208"/>
      <c r="BW343" s="208"/>
      <c r="BX343" s="208"/>
      <c r="BY343" s="208"/>
      <c r="BZ343" s="208"/>
      <c r="CA343" s="208">
        <v>12</v>
      </c>
      <c r="CB343" s="208"/>
      <c r="CC343" s="208"/>
      <c r="CD343" s="208"/>
      <c r="CE343" s="208"/>
      <c r="CF343" s="208"/>
      <c r="CG343" s="209">
        <v>13</v>
      </c>
      <c r="CH343" s="209"/>
      <c r="CI343" s="209"/>
      <c r="CJ343" s="209"/>
      <c r="CK343" s="209"/>
      <c r="CL343" s="209"/>
    </row>
    <row r="344" spans="1:107" s="39" customFormat="1" ht="32.4" customHeight="1">
      <c r="A344" s="210" t="s">
        <v>107</v>
      </c>
      <c r="B344" s="210"/>
      <c r="C344" s="210"/>
      <c r="D344" s="210"/>
      <c r="E344" s="210"/>
      <c r="F344" s="210"/>
      <c r="G344" s="210"/>
      <c r="H344" s="210"/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210"/>
      <c r="T344" s="210"/>
      <c r="U344" s="194"/>
      <c r="V344" s="194"/>
      <c r="W344" s="194"/>
      <c r="X344" s="194"/>
      <c r="Y344" s="194"/>
      <c r="Z344" s="194"/>
      <c r="AA344" s="194"/>
      <c r="AB344" s="194"/>
      <c r="AC344" s="194"/>
      <c r="AD344" s="194"/>
      <c r="AE344" s="186">
        <f>AE364</f>
        <v>7978758</v>
      </c>
      <c r="AF344" s="186"/>
      <c r="AG344" s="186"/>
      <c r="AH344" s="186"/>
      <c r="AI344" s="186"/>
      <c r="AJ344" s="186"/>
      <c r="AK344" s="186"/>
      <c r="AL344" s="186"/>
      <c r="AM344" s="186"/>
      <c r="AN344" s="186"/>
      <c r="AO344" s="186"/>
      <c r="AP344" s="186"/>
      <c r="AQ344" s="186">
        <f t="shared" ref="AQ344" si="10">AQ364</f>
        <v>10632790</v>
      </c>
      <c r="AR344" s="186"/>
      <c r="AS344" s="186"/>
      <c r="AT344" s="186"/>
      <c r="AU344" s="186"/>
      <c r="AV344" s="186"/>
      <c r="AW344" s="204"/>
      <c r="AX344" s="204"/>
      <c r="AY344" s="204"/>
      <c r="AZ344" s="204"/>
      <c r="BA344" s="204"/>
      <c r="BB344" s="204"/>
      <c r="BC344" s="186">
        <f>BC364</f>
        <v>11932282</v>
      </c>
      <c r="BD344" s="186"/>
      <c r="BE344" s="186"/>
      <c r="BF344" s="186"/>
      <c r="BG344" s="186"/>
      <c r="BH344" s="186"/>
      <c r="BI344" s="204"/>
      <c r="BJ344" s="204"/>
      <c r="BK344" s="204"/>
      <c r="BL344" s="204"/>
      <c r="BM344" s="204"/>
      <c r="BN344" s="204"/>
      <c r="BO344" s="186">
        <f>AH131</f>
        <v>13173239.328000002</v>
      </c>
      <c r="BP344" s="186"/>
      <c r="BQ344" s="186"/>
      <c r="BR344" s="186"/>
      <c r="BS344" s="186"/>
      <c r="BT344" s="186"/>
      <c r="BU344" s="204"/>
      <c r="BV344" s="204"/>
      <c r="BW344" s="204"/>
      <c r="BX344" s="204"/>
      <c r="BY344" s="204"/>
      <c r="BZ344" s="204"/>
      <c r="CA344" s="186">
        <f>BH131</f>
        <v>12636286.637999998</v>
      </c>
      <c r="CB344" s="186"/>
      <c r="CC344" s="186"/>
      <c r="CD344" s="186"/>
      <c r="CE344" s="186"/>
      <c r="CF344" s="186"/>
      <c r="CG344" s="204"/>
      <c r="CH344" s="204"/>
      <c r="CI344" s="204"/>
      <c r="CJ344" s="204"/>
      <c r="CK344" s="204"/>
      <c r="CL344" s="204"/>
    </row>
    <row r="345" spans="1:107" s="40" customFormat="1" ht="57" customHeight="1">
      <c r="A345" s="114" t="s">
        <v>206</v>
      </c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205" t="s">
        <v>152</v>
      </c>
      <c r="V345" s="205"/>
      <c r="W345" s="205"/>
      <c r="X345" s="205"/>
      <c r="Y345" s="116">
        <v>2707337</v>
      </c>
      <c r="Z345" s="116"/>
      <c r="AA345" s="116"/>
      <c r="AB345" s="116"/>
      <c r="AC345" s="116"/>
      <c r="AD345" s="116"/>
      <c r="AE345" s="113">
        <v>1059256</v>
      </c>
      <c r="AF345" s="113"/>
      <c r="AG345" s="113"/>
      <c r="AH345" s="113"/>
      <c r="AI345" s="113"/>
      <c r="AJ345" s="113"/>
      <c r="AK345" s="127">
        <v>100</v>
      </c>
      <c r="AL345" s="127"/>
      <c r="AM345" s="127"/>
      <c r="AN345" s="127"/>
      <c r="AO345" s="127"/>
      <c r="AP345" s="127"/>
      <c r="AQ345" s="113"/>
      <c r="AR345" s="113"/>
      <c r="AS345" s="113"/>
      <c r="AT345" s="113"/>
      <c r="AU345" s="113"/>
      <c r="AV345" s="113"/>
      <c r="AW345" s="127"/>
      <c r="AX345" s="127"/>
      <c r="AY345" s="127"/>
      <c r="AZ345" s="127"/>
      <c r="BA345" s="127"/>
      <c r="BB345" s="127"/>
      <c r="BC345" s="117"/>
      <c r="BD345" s="117"/>
      <c r="BE345" s="117"/>
      <c r="BF345" s="117"/>
      <c r="BG345" s="117"/>
      <c r="BH345" s="117"/>
      <c r="BI345" s="117"/>
      <c r="BJ345" s="117"/>
      <c r="BK345" s="117"/>
      <c r="BL345" s="117"/>
      <c r="BM345" s="117"/>
      <c r="BN345" s="117"/>
      <c r="BO345" s="117"/>
      <c r="BP345" s="117"/>
      <c r="BQ345" s="117"/>
      <c r="BR345" s="117"/>
      <c r="BS345" s="117"/>
      <c r="BT345" s="117"/>
      <c r="BU345" s="117"/>
      <c r="BV345" s="117"/>
      <c r="BW345" s="117"/>
      <c r="BX345" s="117"/>
      <c r="BY345" s="117"/>
      <c r="BZ345" s="117"/>
      <c r="CA345" s="117"/>
      <c r="CB345" s="117"/>
      <c r="CC345" s="117"/>
      <c r="CD345" s="117"/>
      <c r="CE345" s="117"/>
      <c r="CF345" s="117"/>
      <c r="CG345" s="117"/>
      <c r="CH345" s="117"/>
      <c r="CI345" s="117"/>
      <c r="CJ345" s="117"/>
      <c r="CK345" s="117"/>
      <c r="CL345" s="117"/>
      <c r="DC345" s="41"/>
    </row>
    <row r="346" spans="1:107" s="42" customFormat="1" ht="57" hidden="1" customHeight="1">
      <c r="A346" s="130" t="s">
        <v>213</v>
      </c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206" t="s">
        <v>205</v>
      </c>
      <c r="V346" s="206"/>
      <c r="W346" s="206"/>
      <c r="X346" s="206"/>
      <c r="Y346" s="132">
        <v>6000000</v>
      </c>
      <c r="Z346" s="132"/>
      <c r="AA346" s="132"/>
      <c r="AB346" s="132"/>
      <c r="AC346" s="132"/>
      <c r="AD346" s="132"/>
      <c r="AE346" s="128"/>
      <c r="AF346" s="128"/>
      <c r="AG346" s="128"/>
      <c r="AH346" s="128"/>
      <c r="AI346" s="128"/>
      <c r="AJ346" s="128"/>
      <c r="AK346" s="134"/>
      <c r="AL346" s="134"/>
      <c r="AM346" s="134"/>
      <c r="AN346" s="134"/>
      <c r="AO346" s="134"/>
      <c r="AP346" s="134"/>
      <c r="AQ346" s="128"/>
      <c r="AR346" s="128"/>
      <c r="AS346" s="128"/>
      <c r="AT346" s="128"/>
      <c r="AU346" s="128"/>
      <c r="AV346" s="128"/>
      <c r="AW346" s="134"/>
      <c r="AX346" s="134"/>
      <c r="AY346" s="134"/>
      <c r="AZ346" s="134"/>
      <c r="BA346" s="134"/>
      <c r="BB346" s="134"/>
      <c r="BC346" s="128"/>
      <c r="BD346" s="128"/>
      <c r="BE346" s="128"/>
      <c r="BF346" s="128"/>
      <c r="BG346" s="128"/>
      <c r="BH346" s="128"/>
      <c r="BI346" s="128"/>
      <c r="BJ346" s="128"/>
      <c r="BK346" s="128"/>
      <c r="BL346" s="128"/>
      <c r="BM346" s="128"/>
      <c r="BN346" s="128"/>
      <c r="BO346" s="128"/>
      <c r="BP346" s="128"/>
      <c r="BQ346" s="128"/>
      <c r="BR346" s="128"/>
      <c r="BS346" s="128"/>
      <c r="BT346" s="128"/>
      <c r="BU346" s="128"/>
      <c r="BV346" s="128"/>
      <c r="BW346" s="128"/>
      <c r="BX346" s="128"/>
      <c r="BY346" s="128"/>
      <c r="BZ346" s="128"/>
      <c r="CA346" s="128"/>
      <c r="CB346" s="128"/>
      <c r="CC346" s="128"/>
      <c r="CD346" s="128"/>
      <c r="CE346" s="128"/>
      <c r="CF346" s="128"/>
      <c r="CG346" s="128"/>
      <c r="CH346" s="128"/>
      <c r="CI346" s="128"/>
      <c r="CJ346" s="128"/>
      <c r="CK346" s="128"/>
      <c r="CL346" s="128"/>
      <c r="DC346" s="43"/>
    </row>
    <row r="347" spans="1:107" s="42" customFormat="1" ht="57" hidden="1" customHeight="1">
      <c r="A347" s="130" t="s">
        <v>214</v>
      </c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206">
        <v>2025</v>
      </c>
      <c r="V347" s="206"/>
      <c r="W347" s="206"/>
      <c r="X347" s="206"/>
      <c r="Y347" s="132">
        <v>6000000</v>
      </c>
      <c r="Z347" s="132"/>
      <c r="AA347" s="132"/>
      <c r="AB347" s="132"/>
      <c r="AC347" s="132"/>
      <c r="AD347" s="132"/>
      <c r="AE347" s="128"/>
      <c r="AF347" s="128"/>
      <c r="AG347" s="128"/>
      <c r="AH347" s="128"/>
      <c r="AI347" s="128"/>
      <c r="AJ347" s="128"/>
      <c r="AK347" s="134"/>
      <c r="AL347" s="134"/>
      <c r="AM347" s="134"/>
      <c r="AN347" s="134"/>
      <c r="AO347" s="134"/>
      <c r="AP347" s="134"/>
      <c r="AQ347" s="128"/>
      <c r="AR347" s="128"/>
      <c r="AS347" s="128"/>
      <c r="AT347" s="128"/>
      <c r="AU347" s="128"/>
      <c r="AV347" s="128"/>
      <c r="AW347" s="134"/>
      <c r="AX347" s="134"/>
      <c r="AY347" s="134"/>
      <c r="AZ347" s="134"/>
      <c r="BA347" s="134"/>
      <c r="BB347" s="134"/>
      <c r="BC347" s="128"/>
      <c r="BD347" s="128"/>
      <c r="BE347" s="128"/>
      <c r="BF347" s="128"/>
      <c r="BG347" s="128"/>
      <c r="BH347" s="128"/>
      <c r="BI347" s="128"/>
      <c r="BJ347" s="128"/>
      <c r="BK347" s="128"/>
      <c r="BL347" s="128"/>
      <c r="BM347" s="128"/>
      <c r="BN347" s="128"/>
      <c r="BO347" s="128"/>
      <c r="BP347" s="128"/>
      <c r="BQ347" s="128"/>
      <c r="BR347" s="128"/>
      <c r="BS347" s="128"/>
      <c r="BT347" s="128"/>
      <c r="BU347" s="128"/>
      <c r="BV347" s="128"/>
      <c r="BW347" s="128"/>
      <c r="BX347" s="128"/>
      <c r="BY347" s="128"/>
      <c r="BZ347" s="128"/>
      <c r="CA347" s="128"/>
      <c r="CB347" s="128"/>
      <c r="CC347" s="128"/>
      <c r="CD347" s="128"/>
      <c r="CE347" s="128"/>
      <c r="CF347" s="128"/>
      <c r="CG347" s="128"/>
      <c r="CH347" s="128"/>
      <c r="CI347" s="128"/>
      <c r="CJ347" s="128"/>
      <c r="CK347" s="128"/>
      <c r="CL347" s="128"/>
      <c r="DC347" s="43"/>
    </row>
    <row r="348" spans="1:107" s="40" customFormat="1" ht="33.6" customHeight="1">
      <c r="A348" s="114" t="s">
        <v>207</v>
      </c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205" t="s">
        <v>205</v>
      </c>
      <c r="V348" s="205"/>
      <c r="W348" s="205"/>
      <c r="X348" s="205"/>
      <c r="Y348" s="116">
        <v>5468461</v>
      </c>
      <c r="Z348" s="116"/>
      <c r="AA348" s="116"/>
      <c r="AB348" s="116"/>
      <c r="AC348" s="116"/>
      <c r="AD348" s="116"/>
      <c r="AE348" s="113"/>
      <c r="AF348" s="113"/>
      <c r="AG348" s="113"/>
      <c r="AH348" s="113"/>
      <c r="AI348" s="113"/>
      <c r="AJ348" s="113"/>
      <c r="AK348" s="127"/>
      <c r="AL348" s="127"/>
      <c r="AM348" s="127"/>
      <c r="AN348" s="127"/>
      <c r="AO348" s="127"/>
      <c r="AP348" s="127"/>
      <c r="AQ348" s="113"/>
      <c r="AR348" s="113"/>
      <c r="AS348" s="113"/>
      <c r="AT348" s="113"/>
      <c r="AU348" s="113"/>
      <c r="AV348" s="113"/>
      <c r="AW348" s="127"/>
      <c r="AX348" s="127"/>
      <c r="AY348" s="127"/>
      <c r="AZ348" s="127"/>
      <c r="BA348" s="127"/>
      <c r="BB348" s="127"/>
      <c r="BC348" s="113">
        <v>5368781</v>
      </c>
      <c r="BD348" s="113"/>
      <c r="BE348" s="113"/>
      <c r="BF348" s="113"/>
      <c r="BG348" s="113"/>
      <c r="BH348" s="113"/>
      <c r="BI348" s="113"/>
      <c r="BJ348" s="113"/>
      <c r="BK348" s="113"/>
      <c r="BL348" s="113"/>
      <c r="BM348" s="113"/>
      <c r="BN348" s="113"/>
      <c r="BO348" s="113"/>
      <c r="BP348" s="113"/>
      <c r="BQ348" s="113"/>
      <c r="BR348" s="113"/>
      <c r="BS348" s="113"/>
      <c r="BT348" s="113"/>
      <c r="BU348" s="113"/>
      <c r="BV348" s="113"/>
      <c r="BW348" s="113"/>
      <c r="BX348" s="113"/>
      <c r="BY348" s="113"/>
      <c r="BZ348" s="113"/>
      <c r="CA348" s="113"/>
      <c r="CB348" s="113"/>
      <c r="CC348" s="113"/>
      <c r="CD348" s="113"/>
      <c r="CE348" s="113"/>
      <c r="CF348" s="113"/>
      <c r="CG348" s="113"/>
      <c r="CH348" s="113"/>
      <c r="CI348" s="113"/>
      <c r="CJ348" s="113"/>
      <c r="CK348" s="113"/>
      <c r="CL348" s="113"/>
      <c r="DC348" s="41"/>
    </row>
    <row r="349" spans="1:107" s="38" customFormat="1" hidden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  <c r="BV349" s="44"/>
      <c r="BW349" s="44"/>
      <c r="BX349" s="44"/>
      <c r="BY349" s="44"/>
      <c r="BZ349" s="44"/>
      <c r="CA349" s="44"/>
      <c r="CB349" s="44"/>
      <c r="CC349" s="44"/>
      <c r="CD349" s="44"/>
      <c r="CE349" s="44"/>
      <c r="CF349" s="44"/>
      <c r="CG349" s="44"/>
      <c r="CH349" s="44"/>
      <c r="CI349" s="44"/>
      <c r="CJ349" s="44"/>
      <c r="CK349" s="44"/>
      <c r="CL349" s="44"/>
      <c r="CM349" s="44"/>
      <c r="CN349" s="44"/>
      <c r="CO349" s="44"/>
      <c r="CP349" s="44"/>
      <c r="CQ349" s="44"/>
      <c r="CR349" s="44"/>
      <c r="CS349" s="44"/>
      <c r="CT349" s="44"/>
      <c r="CU349" s="44"/>
      <c r="CV349" s="44"/>
      <c r="CW349" s="44"/>
      <c r="CX349" s="44"/>
      <c r="CY349" s="44"/>
      <c r="CZ349" s="44"/>
      <c r="DA349" s="44"/>
      <c r="DB349" s="44"/>
    </row>
    <row r="350" spans="1:107" s="40" customFormat="1" ht="25.2" customHeight="1">
      <c r="A350" s="114" t="s">
        <v>196</v>
      </c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5">
        <v>2023</v>
      </c>
      <c r="V350" s="115"/>
      <c r="W350" s="115"/>
      <c r="X350" s="115"/>
      <c r="Y350" s="116">
        <v>4772826</v>
      </c>
      <c r="Z350" s="116"/>
      <c r="AA350" s="116"/>
      <c r="AB350" s="116"/>
      <c r="AC350" s="116"/>
      <c r="AD350" s="116"/>
      <c r="AE350" s="113">
        <v>4613841</v>
      </c>
      <c r="AF350" s="113"/>
      <c r="AG350" s="113"/>
      <c r="AH350" s="113"/>
      <c r="AI350" s="113"/>
      <c r="AJ350" s="113"/>
      <c r="AK350" s="117">
        <v>100</v>
      </c>
      <c r="AL350" s="117"/>
      <c r="AM350" s="117"/>
      <c r="AN350" s="117"/>
      <c r="AO350" s="117"/>
      <c r="AP350" s="117"/>
      <c r="AQ350" s="113"/>
      <c r="AR350" s="113"/>
      <c r="AS350" s="113"/>
      <c r="AT350" s="113"/>
      <c r="AU350" s="113"/>
      <c r="AV350" s="113"/>
      <c r="AW350" s="127"/>
      <c r="AX350" s="127"/>
      <c r="AY350" s="127"/>
      <c r="AZ350" s="127"/>
      <c r="BA350" s="127"/>
      <c r="BB350" s="127"/>
      <c r="BC350" s="113"/>
      <c r="BD350" s="113"/>
      <c r="BE350" s="113"/>
      <c r="BF350" s="113"/>
      <c r="BG350" s="113"/>
      <c r="BH350" s="113"/>
      <c r="BI350" s="113"/>
      <c r="BJ350" s="113"/>
      <c r="BK350" s="113"/>
      <c r="BL350" s="113"/>
      <c r="BM350" s="113"/>
      <c r="BN350" s="113"/>
      <c r="BO350" s="113"/>
      <c r="BP350" s="113"/>
      <c r="BQ350" s="113"/>
      <c r="BR350" s="113"/>
      <c r="BS350" s="113"/>
      <c r="BT350" s="113"/>
      <c r="BU350" s="113"/>
      <c r="BV350" s="113"/>
      <c r="BW350" s="113"/>
      <c r="BX350" s="113"/>
      <c r="BY350" s="113"/>
      <c r="BZ350" s="113"/>
      <c r="CA350" s="113"/>
      <c r="CB350" s="113"/>
      <c r="CC350" s="113"/>
      <c r="CD350" s="113"/>
      <c r="CE350" s="113"/>
      <c r="CF350" s="113"/>
      <c r="CG350" s="113"/>
      <c r="CH350" s="113"/>
      <c r="CI350" s="113"/>
      <c r="CJ350" s="113"/>
      <c r="CK350" s="113"/>
      <c r="CL350" s="113"/>
      <c r="DC350" s="41"/>
    </row>
    <row r="351" spans="1:107" s="42" customFormat="1" ht="45.6" hidden="1" customHeight="1">
      <c r="A351" s="130" t="s">
        <v>215</v>
      </c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1">
        <v>2025</v>
      </c>
      <c r="V351" s="131"/>
      <c r="W351" s="131"/>
      <c r="X351" s="131"/>
      <c r="Y351" s="132">
        <v>10590528</v>
      </c>
      <c r="Z351" s="132"/>
      <c r="AA351" s="132"/>
      <c r="AB351" s="132"/>
      <c r="AC351" s="132"/>
      <c r="AD351" s="132"/>
      <c r="AE351" s="128"/>
      <c r="AF351" s="128"/>
      <c r="AG351" s="128"/>
      <c r="AH351" s="128"/>
      <c r="AI351" s="128"/>
      <c r="AJ351" s="128"/>
      <c r="AK351" s="133"/>
      <c r="AL351" s="133"/>
      <c r="AM351" s="133"/>
      <c r="AN351" s="133"/>
      <c r="AO351" s="133"/>
      <c r="AP351" s="133"/>
      <c r="AQ351" s="128"/>
      <c r="AR351" s="128"/>
      <c r="AS351" s="128"/>
      <c r="AT351" s="128"/>
      <c r="AU351" s="128"/>
      <c r="AV351" s="128"/>
      <c r="AW351" s="134"/>
      <c r="AX351" s="134"/>
      <c r="AY351" s="134"/>
      <c r="AZ351" s="134"/>
      <c r="BA351" s="134"/>
      <c r="BB351" s="134"/>
      <c r="BC351" s="128"/>
      <c r="BD351" s="128"/>
      <c r="BE351" s="128"/>
      <c r="BF351" s="128"/>
      <c r="BG351" s="128"/>
      <c r="BH351" s="128"/>
      <c r="BI351" s="128"/>
      <c r="BJ351" s="128"/>
      <c r="BK351" s="128"/>
      <c r="BL351" s="128"/>
      <c r="BM351" s="128"/>
      <c r="BN351" s="128"/>
      <c r="BO351" s="128"/>
      <c r="BP351" s="128"/>
      <c r="BQ351" s="128"/>
      <c r="BR351" s="128"/>
      <c r="BS351" s="128"/>
      <c r="BT351" s="128"/>
      <c r="BU351" s="128"/>
      <c r="BV351" s="128"/>
      <c r="BW351" s="128"/>
      <c r="BX351" s="128"/>
      <c r="BY351" s="128"/>
      <c r="BZ351" s="128"/>
      <c r="CA351" s="128"/>
      <c r="CB351" s="128"/>
      <c r="CC351" s="128"/>
      <c r="CD351" s="128"/>
      <c r="CE351" s="128"/>
      <c r="CF351" s="128"/>
      <c r="CG351" s="128"/>
      <c r="CH351" s="128"/>
      <c r="CI351" s="128"/>
      <c r="CJ351" s="128"/>
      <c r="CK351" s="128"/>
      <c r="CL351" s="128"/>
      <c r="DC351" s="43"/>
    </row>
    <row r="352" spans="1:107" s="40" customFormat="1" ht="39" customHeight="1">
      <c r="A352" s="114" t="s">
        <v>208</v>
      </c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5">
        <v>2025</v>
      </c>
      <c r="V352" s="115"/>
      <c r="W352" s="115"/>
      <c r="X352" s="115"/>
      <c r="Y352" s="116">
        <v>1469768</v>
      </c>
      <c r="Z352" s="116"/>
      <c r="AA352" s="116"/>
      <c r="AB352" s="116"/>
      <c r="AC352" s="116"/>
      <c r="AD352" s="116"/>
      <c r="AE352" s="113"/>
      <c r="AF352" s="113"/>
      <c r="AG352" s="113"/>
      <c r="AH352" s="113"/>
      <c r="AI352" s="113"/>
      <c r="AJ352" s="113"/>
      <c r="AK352" s="117"/>
      <c r="AL352" s="117"/>
      <c r="AM352" s="117"/>
      <c r="AN352" s="117"/>
      <c r="AO352" s="117"/>
      <c r="AP352" s="117"/>
      <c r="AQ352" s="113"/>
      <c r="AR352" s="113"/>
      <c r="AS352" s="113"/>
      <c r="AT352" s="113"/>
      <c r="AU352" s="113"/>
      <c r="AV352" s="113"/>
      <c r="AW352" s="127"/>
      <c r="AX352" s="127"/>
      <c r="AY352" s="127"/>
      <c r="AZ352" s="127"/>
      <c r="BA352" s="127"/>
      <c r="BB352" s="127"/>
      <c r="BC352" s="113">
        <v>1469768</v>
      </c>
      <c r="BD352" s="113"/>
      <c r="BE352" s="113"/>
      <c r="BF352" s="113"/>
      <c r="BG352" s="113"/>
      <c r="BH352" s="113"/>
      <c r="BI352" s="113"/>
      <c r="BJ352" s="113"/>
      <c r="BK352" s="113"/>
      <c r="BL352" s="113"/>
      <c r="BM352" s="113"/>
      <c r="BN352" s="113"/>
      <c r="BO352" s="113"/>
      <c r="BP352" s="113"/>
      <c r="BQ352" s="113"/>
      <c r="BR352" s="113"/>
      <c r="BS352" s="113"/>
      <c r="BT352" s="113"/>
      <c r="BU352" s="113"/>
      <c r="BV352" s="113"/>
      <c r="BW352" s="113"/>
      <c r="BX352" s="113"/>
      <c r="BY352" s="113"/>
      <c r="BZ352" s="113"/>
      <c r="CA352" s="113"/>
      <c r="CB352" s="113"/>
      <c r="CC352" s="113"/>
      <c r="CD352" s="113"/>
      <c r="CE352" s="113"/>
      <c r="CF352" s="113"/>
      <c r="CG352" s="113"/>
      <c r="CH352" s="113"/>
      <c r="CI352" s="113"/>
      <c r="CJ352" s="113"/>
      <c r="CK352" s="113"/>
      <c r="CL352" s="113"/>
      <c r="DC352" s="41"/>
    </row>
    <row r="353" spans="1:107" s="40" customFormat="1" ht="25.8" customHeight="1">
      <c r="A353" s="114" t="s">
        <v>209</v>
      </c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5">
        <v>2023</v>
      </c>
      <c r="V353" s="115"/>
      <c r="W353" s="115"/>
      <c r="X353" s="115"/>
      <c r="Y353" s="116">
        <v>615844</v>
      </c>
      <c r="Z353" s="116"/>
      <c r="AA353" s="116"/>
      <c r="AB353" s="116"/>
      <c r="AC353" s="116"/>
      <c r="AD353" s="116"/>
      <c r="AE353" s="113">
        <v>615844</v>
      </c>
      <c r="AF353" s="113"/>
      <c r="AG353" s="113"/>
      <c r="AH353" s="113"/>
      <c r="AI353" s="113"/>
      <c r="AJ353" s="113"/>
      <c r="AK353" s="117">
        <v>100</v>
      </c>
      <c r="AL353" s="117"/>
      <c r="AM353" s="117"/>
      <c r="AN353" s="117"/>
      <c r="AO353" s="117"/>
      <c r="AP353" s="117"/>
      <c r="AQ353" s="113"/>
      <c r="AR353" s="113"/>
      <c r="AS353" s="113"/>
      <c r="AT353" s="113"/>
      <c r="AU353" s="113"/>
      <c r="AV353" s="113"/>
      <c r="AW353" s="127"/>
      <c r="AX353" s="127"/>
      <c r="AY353" s="127"/>
      <c r="AZ353" s="127"/>
      <c r="BA353" s="127"/>
      <c r="BB353" s="127"/>
      <c r="BC353" s="113"/>
      <c r="BD353" s="113"/>
      <c r="BE353" s="113"/>
      <c r="BF353" s="113"/>
      <c r="BG353" s="113"/>
      <c r="BH353" s="113"/>
      <c r="BI353" s="113"/>
      <c r="BJ353" s="113"/>
      <c r="BK353" s="113"/>
      <c r="BL353" s="113"/>
      <c r="BM353" s="113"/>
      <c r="BN353" s="113"/>
      <c r="BO353" s="113"/>
      <c r="BP353" s="113"/>
      <c r="BQ353" s="113"/>
      <c r="BR353" s="113"/>
      <c r="BS353" s="113"/>
      <c r="BT353" s="113"/>
      <c r="BU353" s="113"/>
      <c r="BV353" s="113"/>
      <c r="BW353" s="113"/>
      <c r="BX353" s="113"/>
      <c r="BY353" s="113"/>
      <c r="BZ353" s="113"/>
      <c r="CA353" s="113"/>
      <c r="CB353" s="113"/>
      <c r="CC353" s="113"/>
      <c r="CD353" s="113"/>
      <c r="CE353" s="113"/>
      <c r="CF353" s="113"/>
      <c r="CG353" s="113"/>
      <c r="CH353" s="113"/>
      <c r="CI353" s="113"/>
      <c r="CJ353" s="113"/>
      <c r="CK353" s="113"/>
      <c r="CL353" s="113"/>
      <c r="DC353" s="41"/>
    </row>
    <row r="354" spans="1:107" s="40" customFormat="1" ht="46.2" customHeight="1">
      <c r="A354" s="114" t="s">
        <v>210</v>
      </c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5" t="s">
        <v>205</v>
      </c>
      <c r="V354" s="115"/>
      <c r="W354" s="115"/>
      <c r="X354" s="115"/>
      <c r="Y354" s="116">
        <v>1623342</v>
      </c>
      <c r="Z354" s="116"/>
      <c r="AA354" s="116"/>
      <c r="AB354" s="116"/>
      <c r="AC354" s="116"/>
      <c r="AD354" s="116"/>
      <c r="AE354" s="113"/>
      <c r="AF354" s="113"/>
      <c r="AG354" s="113"/>
      <c r="AH354" s="113"/>
      <c r="AI354" s="113"/>
      <c r="AJ354" s="113"/>
      <c r="AK354" s="117"/>
      <c r="AL354" s="117"/>
      <c r="AM354" s="117"/>
      <c r="AN354" s="117"/>
      <c r="AO354" s="117"/>
      <c r="AP354" s="117"/>
      <c r="AQ354" s="113"/>
      <c r="AR354" s="113"/>
      <c r="AS354" s="113"/>
      <c r="AT354" s="113"/>
      <c r="AU354" s="113"/>
      <c r="AV354" s="113"/>
      <c r="AW354" s="127"/>
      <c r="AX354" s="127"/>
      <c r="AY354" s="127"/>
      <c r="AZ354" s="127"/>
      <c r="BA354" s="127"/>
      <c r="BB354" s="127"/>
      <c r="BC354" s="113">
        <v>1313192</v>
      </c>
      <c r="BD354" s="113"/>
      <c r="BE354" s="113"/>
      <c r="BF354" s="113"/>
      <c r="BG354" s="113"/>
      <c r="BH354" s="113"/>
      <c r="BI354" s="113"/>
      <c r="BJ354" s="113"/>
      <c r="BK354" s="113"/>
      <c r="BL354" s="113"/>
      <c r="BM354" s="113"/>
      <c r="BN354" s="113"/>
      <c r="BO354" s="113"/>
      <c r="BP354" s="113"/>
      <c r="BQ354" s="113"/>
      <c r="BR354" s="113"/>
      <c r="BS354" s="113"/>
      <c r="BT354" s="113"/>
      <c r="BU354" s="113"/>
      <c r="BV354" s="113"/>
      <c r="BW354" s="113"/>
      <c r="BX354" s="113"/>
      <c r="BY354" s="113"/>
      <c r="BZ354" s="113"/>
      <c r="CA354" s="113"/>
      <c r="CB354" s="113"/>
      <c r="CC354" s="113"/>
      <c r="CD354" s="113"/>
      <c r="CE354" s="113"/>
      <c r="CF354" s="113"/>
      <c r="CG354" s="113"/>
      <c r="CH354" s="113"/>
      <c r="CI354" s="113"/>
      <c r="CJ354" s="113"/>
      <c r="CK354" s="113"/>
      <c r="CL354" s="113"/>
      <c r="DC354" s="41"/>
    </row>
    <row r="355" spans="1:107" s="40" customFormat="1" ht="54.6" customHeight="1">
      <c r="A355" s="114" t="s">
        <v>212</v>
      </c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5" t="s">
        <v>211</v>
      </c>
      <c r="V355" s="115"/>
      <c r="W355" s="115"/>
      <c r="X355" s="115"/>
      <c r="Y355" s="116">
        <v>10198782</v>
      </c>
      <c r="Z355" s="116"/>
      <c r="AA355" s="116"/>
      <c r="AB355" s="116"/>
      <c r="AC355" s="116"/>
      <c r="AD355" s="116"/>
      <c r="AE355" s="113"/>
      <c r="AF355" s="113"/>
      <c r="AG355" s="113"/>
      <c r="AH355" s="113"/>
      <c r="AI355" s="113"/>
      <c r="AJ355" s="113"/>
      <c r="AK355" s="117"/>
      <c r="AL355" s="117"/>
      <c r="AM355" s="117"/>
      <c r="AN355" s="117"/>
      <c r="AO355" s="117"/>
      <c r="AP355" s="117"/>
      <c r="AQ355" s="113"/>
      <c r="AR355" s="113"/>
      <c r="AS355" s="113"/>
      <c r="AT355" s="113"/>
      <c r="AU355" s="113"/>
      <c r="AV355" s="113"/>
      <c r="AW355" s="127"/>
      <c r="AX355" s="127"/>
      <c r="AY355" s="127"/>
      <c r="AZ355" s="127"/>
      <c r="BA355" s="127"/>
      <c r="BB355" s="127"/>
      <c r="BC355" s="113">
        <v>3780541</v>
      </c>
      <c r="BD355" s="113"/>
      <c r="BE355" s="113"/>
      <c r="BF355" s="113"/>
      <c r="BG355" s="113"/>
      <c r="BH355" s="113"/>
      <c r="BI355" s="113"/>
      <c r="BJ355" s="113"/>
      <c r="BK355" s="113"/>
      <c r="BL355" s="113"/>
      <c r="BM355" s="113"/>
      <c r="BN355" s="113"/>
      <c r="BO355" s="113"/>
      <c r="BP355" s="113"/>
      <c r="BQ355" s="113"/>
      <c r="BR355" s="113"/>
      <c r="BS355" s="113"/>
      <c r="BT355" s="113"/>
      <c r="BU355" s="113"/>
      <c r="BV355" s="113"/>
      <c r="BW355" s="113"/>
      <c r="BX355" s="113"/>
      <c r="BY355" s="113"/>
      <c r="BZ355" s="113"/>
      <c r="CA355" s="113"/>
      <c r="CB355" s="113"/>
      <c r="CC355" s="113"/>
      <c r="CD355" s="113"/>
      <c r="CE355" s="113"/>
      <c r="CF355" s="113"/>
      <c r="CG355" s="113"/>
      <c r="CH355" s="113"/>
      <c r="CI355" s="113"/>
      <c r="CJ355" s="113"/>
      <c r="CK355" s="113"/>
      <c r="CL355" s="113"/>
      <c r="DC355" s="41"/>
    </row>
    <row r="356" spans="1:107" s="40" customFormat="1" ht="37.200000000000003" customHeight="1">
      <c r="A356" s="114" t="s">
        <v>197</v>
      </c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5">
        <v>2023</v>
      </c>
      <c r="V356" s="115"/>
      <c r="W356" s="115"/>
      <c r="X356" s="115"/>
      <c r="Y356" s="116">
        <v>1363853</v>
      </c>
      <c r="Z356" s="116"/>
      <c r="AA356" s="116"/>
      <c r="AB356" s="116"/>
      <c r="AC356" s="116"/>
      <c r="AD356" s="116"/>
      <c r="AE356" s="113">
        <v>994582</v>
      </c>
      <c r="AF356" s="113"/>
      <c r="AG356" s="113"/>
      <c r="AH356" s="113"/>
      <c r="AI356" s="113"/>
      <c r="AJ356" s="113"/>
      <c r="AK356" s="117">
        <v>100</v>
      </c>
      <c r="AL356" s="117"/>
      <c r="AM356" s="117"/>
      <c r="AN356" s="117"/>
      <c r="AO356" s="117"/>
      <c r="AP356" s="117"/>
      <c r="AQ356" s="113"/>
      <c r="AR356" s="113"/>
      <c r="AS356" s="113"/>
      <c r="AT356" s="113"/>
      <c r="AU356" s="113"/>
      <c r="AV356" s="113"/>
      <c r="AW356" s="127"/>
      <c r="AX356" s="127"/>
      <c r="AY356" s="127"/>
      <c r="AZ356" s="127"/>
      <c r="BA356" s="127"/>
      <c r="BB356" s="127"/>
      <c r="BC356" s="113"/>
      <c r="BD356" s="113"/>
      <c r="BE356" s="113"/>
      <c r="BF356" s="113"/>
      <c r="BG356" s="113"/>
      <c r="BH356" s="113"/>
      <c r="BI356" s="113"/>
      <c r="BJ356" s="113"/>
      <c r="BK356" s="113"/>
      <c r="BL356" s="113"/>
      <c r="BM356" s="113"/>
      <c r="BN356" s="113"/>
      <c r="BO356" s="113"/>
      <c r="BP356" s="113"/>
      <c r="BQ356" s="113"/>
      <c r="BR356" s="113"/>
      <c r="BS356" s="113"/>
      <c r="BT356" s="113"/>
      <c r="BU356" s="113"/>
      <c r="BV356" s="113"/>
      <c r="BW356" s="113"/>
      <c r="BX356" s="113"/>
      <c r="BY356" s="113"/>
      <c r="BZ356" s="113"/>
      <c r="CA356" s="113"/>
      <c r="CB356" s="113"/>
      <c r="CC356" s="113"/>
      <c r="CD356" s="113"/>
      <c r="CE356" s="113"/>
      <c r="CF356" s="113"/>
      <c r="CG356" s="113"/>
      <c r="CH356" s="113"/>
      <c r="CI356" s="113"/>
      <c r="CJ356" s="113"/>
      <c r="CK356" s="113"/>
      <c r="CL356" s="113"/>
      <c r="DC356" s="41"/>
    </row>
    <row r="357" spans="1:107" s="40" customFormat="1" ht="47.4" customHeight="1">
      <c r="A357" s="124" t="s">
        <v>198</v>
      </c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6"/>
      <c r="U357" s="115">
        <v>2023</v>
      </c>
      <c r="V357" s="115"/>
      <c r="W357" s="115"/>
      <c r="X357" s="115"/>
      <c r="Y357" s="116">
        <v>1836149</v>
      </c>
      <c r="Z357" s="116"/>
      <c r="AA357" s="116"/>
      <c r="AB357" s="116"/>
      <c r="AC357" s="116"/>
      <c r="AD357" s="116"/>
      <c r="AE357" s="113">
        <v>300421</v>
      </c>
      <c r="AF357" s="113"/>
      <c r="AG357" s="113"/>
      <c r="AH357" s="113"/>
      <c r="AI357" s="113"/>
      <c r="AJ357" s="113"/>
      <c r="AK357" s="117">
        <v>100</v>
      </c>
      <c r="AL357" s="117"/>
      <c r="AM357" s="117"/>
      <c r="AN357" s="117"/>
      <c r="AO357" s="117"/>
      <c r="AP357" s="117"/>
      <c r="AQ357" s="113">
        <v>1513366</v>
      </c>
      <c r="AR357" s="113"/>
      <c r="AS357" s="113"/>
      <c r="AT357" s="113"/>
      <c r="AU357" s="113"/>
      <c r="AV357" s="113"/>
      <c r="AW357" s="127">
        <v>100</v>
      </c>
      <c r="AX357" s="127"/>
      <c r="AY357" s="127"/>
      <c r="AZ357" s="127"/>
      <c r="BA357" s="127"/>
      <c r="BB357" s="127"/>
      <c r="BC357" s="113"/>
      <c r="BD357" s="113"/>
      <c r="BE357" s="113"/>
      <c r="BF357" s="113"/>
      <c r="BG357" s="113"/>
      <c r="BH357" s="113"/>
      <c r="BI357" s="113"/>
      <c r="BJ357" s="113"/>
      <c r="BK357" s="113"/>
      <c r="BL357" s="113"/>
      <c r="BM357" s="113"/>
      <c r="BN357" s="113"/>
      <c r="BO357" s="113"/>
      <c r="BP357" s="113"/>
      <c r="BQ357" s="113"/>
      <c r="BR357" s="113"/>
      <c r="BS357" s="113"/>
      <c r="BT357" s="113"/>
      <c r="BU357" s="113"/>
      <c r="BV357" s="113"/>
      <c r="BW357" s="113"/>
      <c r="BX357" s="113"/>
      <c r="BY357" s="113"/>
      <c r="BZ357" s="113"/>
      <c r="CA357" s="113"/>
      <c r="CB357" s="113"/>
      <c r="CC357" s="113"/>
      <c r="CD357" s="113"/>
      <c r="CE357" s="113"/>
      <c r="CF357" s="113"/>
      <c r="CG357" s="113"/>
      <c r="CH357" s="113"/>
      <c r="CI357" s="113"/>
      <c r="CJ357" s="113"/>
      <c r="CK357" s="113"/>
      <c r="CL357" s="113"/>
    </row>
    <row r="358" spans="1:107" s="40" customFormat="1" ht="33" customHeight="1">
      <c r="A358" s="121" t="s">
        <v>199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3"/>
      <c r="U358" s="115">
        <v>2023</v>
      </c>
      <c r="V358" s="115"/>
      <c r="W358" s="115"/>
      <c r="X358" s="115"/>
      <c r="Y358" s="116">
        <f>AE358</f>
        <v>394814</v>
      </c>
      <c r="Z358" s="116"/>
      <c r="AA358" s="116"/>
      <c r="AB358" s="116"/>
      <c r="AC358" s="116"/>
      <c r="AD358" s="116"/>
      <c r="AE358" s="113">
        <v>394814</v>
      </c>
      <c r="AF358" s="113"/>
      <c r="AG358" s="113"/>
      <c r="AH358" s="113"/>
      <c r="AI358" s="113"/>
      <c r="AJ358" s="113"/>
      <c r="AK358" s="117">
        <v>100</v>
      </c>
      <c r="AL358" s="117"/>
      <c r="AM358" s="117"/>
      <c r="AN358" s="117"/>
      <c r="AO358" s="117"/>
      <c r="AP358" s="117"/>
      <c r="AQ358" s="113"/>
      <c r="AR358" s="113"/>
      <c r="AS358" s="113"/>
      <c r="AT358" s="113"/>
      <c r="AU358" s="113"/>
      <c r="AV358" s="113"/>
      <c r="AW358" s="127"/>
      <c r="AX358" s="127"/>
      <c r="AY358" s="127"/>
      <c r="AZ358" s="127"/>
      <c r="BA358" s="127"/>
      <c r="BB358" s="127"/>
      <c r="BC358" s="113"/>
      <c r="BD358" s="113"/>
      <c r="BE358" s="113"/>
      <c r="BF358" s="113"/>
      <c r="BG358" s="113"/>
      <c r="BH358" s="113"/>
      <c r="BI358" s="113"/>
      <c r="BJ358" s="113"/>
      <c r="BK358" s="113"/>
      <c r="BL358" s="113"/>
      <c r="BM358" s="113"/>
      <c r="BN358" s="113"/>
      <c r="BO358" s="113"/>
      <c r="BP358" s="113"/>
      <c r="BQ358" s="113"/>
      <c r="BR358" s="113"/>
      <c r="BS358" s="113"/>
      <c r="BT358" s="113"/>
      <c r="BU358" s="113"/>
      <c r="BV358" s="113"/>
      <c r="BW358" s="113"/>
      <c r="BX358" s="113"/>
      <c r="BY358" s="113"/>
      <c r="BZ358" s="113"/>
      <c r="CA358" s="113"/>
      <c r="CB358" s="113"/>
      <c r="CC358" s="113"/>
      <c r="CD358" s="113"/>
      <c r="CE358" s="113"/>
      <c r="CF358" s="113"/>
      <c r="CG358" s="113"/>
      <c r="CH358" s="113"/>
      <c r="CI358" s="113"/>
      <c r="CJ358" s="113"/>
      <c r="CK358" s="113"/>
      <c r="CL358" s="113"/>
    </row>
    <row r="359" spans="1:107" s="40" customFormat="1" ht="25.8" customHeight="1">
      <c r="A359" s="114" t="s">
        <v>200</v>
      </c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5">
        <v>2024</v>
      </c>
      <c r="V359" s="115"/>
      <c r="W359" s="115"/>
      <c r="X359" s="115"/>
      <c r="Y359" s="116">
        <f>BC359</f>
        <v>0</v>
      </c>
      <c r="Z359" s="116"/>
      <c r="AA359" s="116"/>
      <c r="AB359" s="116"/>
      <c r="AC359" s="116"/>
      <c r="AD359" s="116"/>
      <c r="AE359" s="117"/>
      <c r="AF359" s="117"/>
      <c r="AG359" s="117"/>
      <c r="AH359" s="117"/>
      <c r="AI359" s="117"/>
      <c r="AJ359" s="117"/>
      <c r="AK359" s="117"/>
      <c r="AL359" s="117"/>
      <c r="AM359" s="117"/>
      <c r="AN359" s="117"/>
      <c r="AO359" s="117"/>
      <c r="AP359" s="117"/>
      <c r="AQ359" s="113">
        <v>500000</v>
      </c>
      <c r="AR359" s="113"/>
      <c r="AS359" s="113"/>
      <c r="AT359" s="113"/>
      <c r="AU359" s="113"/>
      <c r="AV359" s="113"/>
      <c r="AW359" s="127">
        <v>100</v>
      </c>
      <c r="AX359" s="127"/>
      <c r="AY359" s="127"/>
      <c r="AZ359" s="127"/>
      <c r="BA359" s="127"/>
      <c r="BB359" s="127"/>
      <c r="BC359" s="113"/>
      <c r="BD359" s="113"/>
      <c r="BE359" s="113"/>
      <c r="BF359" s="113"/>
      <c r="BG359" s="113"/>
      <c r="BH359" s="113"/>
      <c r="BI359" s="113"/>
      <c r="BJ359" s="113"/>
      <c r="BK359" s="113"/>
      <c r="BL359" s="113"/>
      <c r="BM359" s="113"/>
      <c r="BN359" s="113"/>
      <c r="BO359" s="113"/>
      <c r="BP359" s="113"/>
      <c r="BQ359" s="113"/>
      <c r="BR359" s="113"/>
      <c r="BS359" s="113"/>
      <c r="BT359" s="113"/>
      <c r="BU359" s="113"/>
      <c r="BV359" s="113"/>
      <c r="BW359" s="113"/>
      <c r="BX359" s="113"/>
      <c r="BY359" s="113"/>
      <c r="BZ359" s="113"/>
      <c r="CA359" s="113"/>
      <c r="CB359" s="113"/>
      <c r="CC359" s="113"/>
      <c r="CD359" s="113"/>
      <c r="CE359" s="113"/>
      <c r="CF359" s="113"/>
      <c r="CG359" s="113"/>
      <c r="CH359" s="113"/>
      <c r="CI359" s="113"/>
      <c r="CJ359" s="113"/>
      <c r="CK359" s="113"/>
      <c r="CL359" s="113"/>
    </row>
    <row r="360" spans="1:107" s="40" customFormat="1" ht="33" customHeight="1">
      <c r="A360" s="114" t="s">
        <v>201</v>
      </c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5">
        <v>2024</v>
      </c>
      <c r="V360" s="115"/>
      <c r="W360" s="115"/>
      <c r="X360" s="115"/>
      <c r="Y360" s="116">
        <f>BC360</f>
        <v>0</v>
      </c>
      <c r="Z360" s="116"/>
      <c r="AA360" s="116"/>
      <c r="AB360" s="116"/>
      <c r="AC360" s="116"/>
      <c r="AD360" s="116"/>
      <c r="AE360" s="117"/>
      <c r="AF360" s="117"/>
      <c r="AG360" s="117"/>
      <c r="AH360" s="117"/>
      <c r="AI360" s="117"/>
      <c r="AJ360" s="117"/>
      <c r="AK360" s="117"/>
      <c r="AL360" s="117"/>
      <c r="AM360" s="117"/>
      <c r="AN360" s="117"/>
      <c r="AO360" s="117"/>
      <c r="AP360" s="117"/>
      <c r="AQ360" s="113">
        <v>1814284</v>
      </c>
      <c r="AR360" s="113"/>
      <c r="AS360" s="113"/>
      <c r="AT360" s="113"/>
      <c r="AU360" s="113"/>
      <c r="AV360" s="113"/>
      <c r="AW360" s="127">
        <v>100</v>
      </c>
      <c r="AX360" s="127"/>
      <c r="AY360" s="127"/>
      <c r="AZ360" s="127"/>
      <c r="BA360" s="127"/>
      <c r="BB360" s="127"/>
      <c r="BC360" s="113"/>
      <c r="BD360" s="113"/>
      <c r="BE360" s="113"/>
      <c r="BF360" s="113"/>
      <c r="BG360" s="113"/>
      <c r="BH360" s="113"/>
      <c r="BI360" s="113"/>
      <c r="BJ360" s="113"/>
      <c r="BK360" s="113"/>
      <c r="BL360" s="113"/>
      <c r="BM360" s="113"/>
      <c r="BN360" s="113"/>
      <c r="BO360" s="113"/>
      <c r="BP360" s="113"/>
      <c r="BQ360" s="113"/>
      <c r="BR360" s="113"/>
      <c r="BS360" s="113"/>
      <c r="BT360" s="113"/>
      <c r="BU360" s="113"/>
      <c r="BV360" s="113"/>
      <c r="BW360" s="113"/>
      <c r="BX360" s="113"/>
      <c r="BY360" s="113"/>
      <c r="BZ360" s="113"/>
      <c r="CA360" s="113"/>
      <c r="CB360" s="113"/>
      <c r="CC360" s="113"/>
      <c r="CD360" s="113"/>
      <c r="CE360" s="113"/>
      <c r="CF360" s="113"/>
      <c r="CG360" s="113"/>
      <c r="CH360" s="113"/>
      <c r="CI360" s="113"/>
      <c r="CJ360" s="113"/>
      <c r="CK360" s="113"/>
      <c r="CL360" s="113"/>
    </row>
    <row r="361" spans="1:107" s="40" customFormat="1" ht="33" customHeight="1">
      <c r="A361" s="114" t="s">
        <v>202</v>
      </c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5">
        <v>2024</v>
      </c>
      <c r="V361" s="115"/>
      <c r="W361" s="115"/>
      <c r="X361" s="115"/>
      <c r="Y361" s="116">
        <f>BC361</f>
        <v>0</v>
      </c>
      <c r="Z361" s="116"/>
      <c r="AA361" s="116"/>
      <c r="AB361" s="116"/>
      <c r="AC361" s="116"/>
      <c r="AD361" s="116"/>
      <c r="AE361" s="117"/>
      <c r="AF361" s="117"/>
      <c r="AG361" s="117"/>
      <c r="AH361" s="117"/>
      <c r="AI361" s="117"/>
      <c r="AJ361" s="117"/>
      <c r="AK361" s="117"/>
      <c r="AL361" s="117"/>
      <c r="AM361" s="117"/>
      <c r="AN361" s="117"/>
      <c r="AO361" s="117"/>
      <c r="AP361" s="117"/>
      <c r="AQ361" s="113">
        <v>5000000</v>
      </c>
      <c r="AR361" s="113"/>
      <c r="AS361" s="113"/>
      <c r="AT361" s="113"/>
      <c r="AU361" s="113"/>
      <c r="AV361" s="113"/>
      <c r="AW361" s="127">
        <v>100</v>
      </c>
      <c r="AX361" s="127"/>
      <c r="AY361" s="127"/>
      <c r="AZ361" s="127"/>
      <c r="BA361" s="127"/>
      <c r="BB361" s="127"/>
      <c r="BC361" s="113"/>
      <c r="BD361" s="113"/>
      <c r="BE361" s="113"/>
      <c r="BF361" s="113"/>
      <c r="BG361" s="113"/>
      <c r="BH361" s="113"/>
      <c r="BI361" s="113"/>
      <c r="BJ361" s="113"/>
      <c r="BK361" s="113"/>
      <c r="BL361" s="113"/>
      <c r="BM361" s="113"/>
      <c r="BN361" s="113"/>
      <c r="BO361" s="113"/>
      <c r="BP361" s="113"/>
      <c r="BQ361" s="113"/>
      <c r="BR361" s="113"/>
      <c r="BS361" s="113"/>
      <c r="BT361" s="113"/>
      <c r="BU361" s="113"/>
      <c r="BV361" s="113"/>
      <c r="BW361" s="113"/>
      <c r="BX361" s="113"/>
      <c r="BY361" s="113"/>
      <c r="BZ361" s="113"/>
      <c r="CA361" s="113"/>
      <c r="CB361" s="113"/>
      <c r="CC361" s="113"/>
      <c r="CD361" s="113"/>
      <c r="CE361" s="113"/>
      <c r="CF361" s="113"/>
      <c r="CG361" s="113"/>
      <c r="CH361" s="113"/>
      <c r="CI361" s="113"/>
      <c r="CJ361" s="113"/>
      <c r="CK361" s="113"/>
      <c r="CL361" s="113"/>
    </row>
    <row r="362" spans="1:107" s="40" customFormat="1" ht="46.2" customHeight="1">
      <c r="A362" s="124" t="s">
        <v>203</v>
      </c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6"/>
      <c r="U362" s="115">
        <v>2024</v>
      </c>
      <c r="V362" s="115"/>
      <c r="W362" s="115"/>
      <c r="X362" s="115"/>
      <c r="Y362" s="116">
        <f>BC362</f>
        <v>0</v>
      </c>
      <c r="Z362" s="116"/>
      <c r="AA362" s="116"/>
      <c r="AB362" s="116"/>
      <c r="AC362" s="116"/>
      <c r="AD362" s="116"/>
      <c r="AE362" s="117"/>
      <c r="AF362" s="117"/>
      <c r="AG362" s="117"/>
      <c r="AH362" s="117"/>
      <c r="AI362" s="117"/>
      <c r="AJ362" s="117"/>
      <c r="AK362" s="117"/>
      <c r="AL362" s="117"/>
      <c r="AM362" s="117"/>
      <c r="AN362" s="117"/>
      <c r="AO362" s="117"/>
      <c r="AP362" s="117"/>
      <c r="AQ362" s="113">
        <v>1805140</v>
      </c>
      <c r="AR362" s="113"/>
      <c r="AS362" s="113"/>
      <c r="AT362" s="113"/>
      <c r="AU362" s="113"/>
      <c r="AV362" s="113"/>
      <c r="AW362" s="127">
        <v>100</v>
      </c>
      <c r="AX362" s="127"/>
      <c r="AY362" s="127"/>
      <c r="AZ362" s="127"/>
      <c r="BA362" s="127"/>
      <c r="BB362" s="127"/>
      <c r="BC362" s="113"/>
      <c r="BD362" s="113"/>
      <c r="BE362" s="113"/>
      <c r="BF362" s="113"/>
      <c r="BG362" s="113"/>
      <c r="BH362" s="113"/>
      <c r="BI362" s="113"/>
      <c r="BJ362" s="113"/>
      <c r="BK362" s="113"/>
      <c r="BL362" s="113"/>
      <c r="BM362" s="113"/>
      <c r="BN362" s="113"/>
      <c r="BO362" s="113"/>
      <c r="BP362" s="113"/>
      <c r="BQ362" s="113"/>
      <c r="BR362" s="113"/>
      <c r="BS362" s="113"/>
      <c r="BT362" s="113"/>
      <c r="BU362" s="113"/>
      <c r="BV362" s="113"/>
      <c r="BW362" s="113"/>
      <c r="BX362" s="113"/>
      <c r="BY362" s="113"/>
      <c r="BZ362" s="113"/>
      <c r="CA362" s="113"/>
      <c r="CB362" s="113"/>
      <c r="CC362" s="113"/>
      <c r="CD362" s="113"/>
      <c r="CE362" s="113"/>
      <c r="CF362" s="113"/>
      <c r="CG362" s="113"/>
      <c r="CH362" s="113"/>
      <c r="CI362" s="113"/>
      <c r="CJ362" s="113"/>
      <c r="CK362" s="113"/>
      <c r="CL362" s="113"/>
    </row>
    <row r="363" spans="1:107" s="40" customFormat="1" ht="21.6" customHeight="1">
      <c r="A363" s="106" t="s">
        <v>154</v>
      </c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8"/>
      <c r="U363" s="394"/>
      <c r="V363" s="395"/>
      <c r="W363" s="395"/>
      <c r="X363" s="396"/>
      <c r="Y363" s="198"/>
      <c r="Z363" s="199"/>
      <c r="AA363" s="199"/>
      <c r="AB363" s="199"/>
      <c r="AC363" s="199"/>
      <c r="AD363" s="200"/>
      <c r="AE363" s="106"/>
      <c r="AF363" s="107"/>
      <c r="AG363" s="107"/>
      <c r="AH363" s="107"/>
      <c r="AI363" s="107"/>
      <c r="AJ363" s="108"/>
      <c r="AK363" s="106"/>
      <c r="AL363" s="107"/>
      <c r="AM363" s="107"/>
      <c r="AN363" s="107"/>
      <c r="AO363" s="107"/>
      <c r="AP363" s="108"/>
      <c r="AQ363" s="198"/>
      <c r="AR363" s="199"/>
      <c r="AS363" s="199"/>
      <c r="AT363" s="199"/>
      <c r="AU363" s="199"/>
      <c r="AV363" s="200"/>
      <c r="AW363" s="388"/>
      <c r="AX363" s="389"/>
      <c r="AY363" s="389"/>
      <c r="AZ363" s="389"/>
      <c r="BA363" s="389"/>
      <c r="BB363" s="390"/>
      <c r="BC363" s="198"/>
      <c r="BD363" s="199"/>
      <c r="BE363" s="199"/>
      <c r="BF363" s="199"/>
      <c r="BG363" s="199"/>
      <c r="BH363" s="200"/>
      <c r="BI363" s="198"/>
      <c r="BJ363" s="199"/>
      <c r="BK363" s="199"/>
      <c r="BL363" s="199"/>
      <c r="BM363" s="199"/>
      <c r="BN363" s="200"/>
      <c r="BO363" s="391">
        <f>BO344</f>
        <v>13173239.328000002</v>
      </c>
      <c r="BP363" s="392"/>
      <c r="BQ363" s="392"/>
      <c r="BR363" s="392"/>
      <c r="BS363" s="392"/>
      <c r="BT363" s="393"/>
      <c r="BU363" s="198"/>
      <c r="BV363" s="199"/>
      <c r="BW363" s="199"/>
      <c r="BX363" s="199"/>
      <c r="BY363" s="199"/>
      <c r="BZ363" s="200"/>
      <c r="CA363" s="391">
        <f>CA344</f>
        <v>12636286.637999998</v>
      </c>
      <c r="CB363" s="392"/>
      <c r="CC363" s="392"/>
      <c r="CD363" s="392"/>
      <c r="CE363" s="392"/>
      <c r="CF363" s="393"/>
      <c r="CG363" s="198"/>
      <c r="CH363" s="199"/>
      <c r="CI363" s="199"/>
      <c r="CJ363" s="199"/>
      <c r="CK363" s="199"/>
      <c r="CL363" s="200"/>
    </row>
    <row r="364" spans="1:107" s="33" customFormat="1" ht="16.2" customHeight="1">
      <c r="A364" s="194" t="s">
        <v>40</v>
      </c>
      <c r="B364" s="194"/>
      <c r="C364" s="194"/>
      <c r="D364" s="194"/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  <c r="AA364" s="194"/>
      <c r="AB364" s="194"/>
      <c r="AC364" s="194"/>
      <c r="AD364" s="194"/>
      <c r="AE364" s="186">
        <f>SUM(AE345:AE362)</f>
        <v>7978758</v>
      </c>
      <c r="AF364" s="186"/>
      <c r="AG364" s="186"/>
      <c r="AH364" s="186"/>
      <c r="AI364" s="186"/>
      <c r="AJ364" s="186"/>
      <c r="AK364" s="195"/>
      <c r="AL364" s="196"/>
      <c r="AM364" s="196"/>
      <c r="AN364" s="196"/>
      <c r="AO364" s="196"/>
      <c r="AP364" s="197"/>
      <c r="AQ364" s="161">
        <f>SUM(AQ345:AQ363)</f>
        <v>10632790</v>
      </c>
      <c r="AR364" s="202"/>
      <c r="AS364" s="202"/>
      <c r="AT364" s="202"/>
      <c r="AU364" s="202"/>
      <c r="AV364" s="203"/>
      <c r="AW364" s="204"/>
      <c r="AX364" s="204"/>
      <c r="AY364" s="204"/>
      <c r="AZ364" s="204"/>
      <c r="BA364" s="204"/>
      <c r="BB364" s="204"/>
      <c r="BC364" s="186">
        <f>SUM(BC345:BC362)</f>
        <v>11932282</v>
      </c>
      <c r="BD364" s="186"/>
      <c r="BE364" s="186"/>
      <c r="BF364" s="186"/>
      <c r="BG364" s="186"/>
      <c r="BH364" s="186"/>
      <c r="BI364" s="186"/>
      <c r="BJ364" s="186"/>
      <c r="BK364" s="186"/>
      <c r="BL364" s="186"/>
      <c r="BM364" s="186"/>
      <c r="BN364" s="186"/>
      <c r="BO364" s="186">
        <f>BO363</f>
        <v>13173239.328000002</v>
      </c>
      <c r="BP364" s="186"/>
      <c r="BQ364" s="186"/>
      <c r="BR364" s="186"/>
      <c r="BS364" s="186"/>
      <c r="BT364" s="186"/>
      <c r="BU364" s="186"/>
      <c r="BV364" s="186"/>
      <c r="BW364" s="186"/>
      <c r="BX364" s="186"/>
      <c r="BY364" s="186"/>
      <c r="BZ364" s="186"/>
      <c r="CA364" s="186">
        <f>CA363</f>
        <v>12636286.637999998</v>
      </c>
      <c r="CB364" s="186"/>
      <c r="CC364" s="186"/>
      <c r="CD364" s="186"/>
      <c r="CE364" s="186"/>
      <c r="CF364" s="186"/>
      <c r="CG364" s="186"/>
      <c r="CH364" s="186"/>
      <c r="CI364" s="186"/>
      <c r="CJ364" s="186"/>
      <c r="CK364" s="186"/>
      <c r="CL364" s="186"/>
    </row>
    <row r="365" spans="1:107" ht="6.6" customHeight="1"/>
    <row r="366" spans="1:107" ht="12.75" customHeight="1">
      <c r="A366" s="241" t="s">
        <v>185</v>
      </c>
      <c r="B366" s="241"/>
      <c r="C366" s="241"/>
      <c r="D366" s="241"/>
      <c r="E366" s="241"/>
      <c r="F366" s="241"/>
      <c r="G366" s="241"/>
      <c r="H366" s="241"/>
      <c r="I366" s="241"/>
      <c r="J366" s="241"/>
      <c r="K366" s="241"/>
      <c r="L366" s="241"/>
      <c r="M366" s="241"/>
      <c r="N366" s="241"/>
      <c r="O366" s="241"/>
      <c r="P366" s="241"/>
      <c r="Q366" s="241"/>
      <c r="R366" s="241"/>
      <c r="S366" s="241"/>
      <c r="T366" s="241"/>
      <c r="U366" s="241"/>
      <c r="V366" s="241"/>
      <c r="W366" s="241"/>
      <c r="X366" s="241"/>
      <c r="Y366" s="241"/>
      <c r="Z366" s="241"/>
      <c r="AA366" s="241"/>
      <c r="AB366" s="241"/>
      <c r="AC366" s="241"/>
      <c r="AD366" s="241"/>
      <c r="AE366" s="241"/>
      <c r="AF366" s="241"/>
      <c r="AG366" s="241"/>
      <c r="AH366" s="241"/>
      <c r="AI366" s="241"/>
      <c r="AJ366" s="241"/>
      <c r="AK366" s="241"/>
      <c r="AL366" s="241"/>
      <c r="AM366" s="241"/>
      <c r="AN366" s="241"/>
      <c r="AO366" s="241"/>
      <c r="AP366" s="241"/>
      <c r="AQ366" s="241"/>
      <c r="AR366" s="241"/>
      <c r="AS366" s="241"/>
      <c r="AT366" s="241"/>
      <c r="AU366" s="241"/>
      <c r="AV366" s="241"/>
      <c r="AW366" s="241"/>
      <c r="AX366" s="241"/>
      <c r="AY366" s="241"/>
      <c r="AZ366" s="241"/>
      <c r="BA366" s="241"/>
      <c r="BB366" s="241"/>
      <c r="BC366" s="241"/>
      <c r="BD366" s="241"/>
      <c r="BE366" s="241"/>
      <c r="BF366" s="241"/>
      <c r="BG366" s="241"/>
      <c r="BH366" s="241"/>
      <c r="BI366" s="241"/>
      <c r="BJ366" s="241"/>
      <c r="BK366" s="241"/>
      <c r="BL366" s="241"/>
      <c r="BM366" s="241"/>
      <c r="BN366" s="241"/>
      <c r="BO366" s="241"/>
      <c r="BP366" s="241"/>
      <c r="BQ366" s="241"/>
      <c r="BR366" s="241"/>
      <c r="BS366" s="241"/>
      <c r="BT366" s="241"/>
      <c r="BU366" s="241"/>
      <c r="BV366" s="241"/>
      <c r="BW366" s="241"/>
      <c r="BX366" s="241"/>
      <c r="BY366" s="241"/>
      <c r="BZ366" s="241"/>
      <c r="CA366" s="241"/>
      <c r="CB366" s="241"/>
      <c r="CC366" s="241"/>
      <c r="CD366" s="241"/>
      <c r="CE366" s="241"/>
      <c r="CF366" s="241"/>
      <c r="CG366" s="241"/>
      <c r="CH366" s="241"/>
      <c r="CI366" s="241"/>
      <c r="CJ366" s="241"/>
      <c r="CK366" s="241"/>
      <c r="CL366" s="241"/>
      <c r="CM366" s="241"/>
      <c r="CN366" s="241"/>
      <c r="CO366" s="241"/>
      <c r="CP366" s="241"/>
      <c r="CQ366" s="241"/>
      <c r="CR366" s="241"/>
      <c r="CS366" s="241"/>
      <c r="CT366" s="241"/>
      <c r="CU366" s="241"/>
      <c r="CV366" s="241"/>
      <c r="CW366" s="241"/>
      <c r="CX366" s="241"/>
      <c r="CY366" s="241"/>
      <c r="CZ366" s="241"/>
      <c r="DA366" s="241"/>
      <c r="DB366" s="241"/>
      <c r="DC366" s="241"/>
    </row>
    <row r="367" spans="1:107" ht="11.4" customHeight="1"/>
    <row r="368" spans="1:107" ht="95.4" customHeight="1">
      <c r="A368"/>
      <c r="B368"/>
      <c r="C368" s="201" t="s">
        <v>222</v>
      </c>
      <c r="D368" s="201"/>
      <c r="E368" s="201"/>
      <c r="F368" s="201"/>
      <c r="G368" s="201"/>
      <c r="H368" s="201"/>
      <c r="I368" s="201"/>
      <c r="J368" s="201"/>
      <c r="K368" s="201"/>
      <c r="L368" s="201"/>
      <c r="M368" s="201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  <c r="AA368" s="201"/>
      <c r="AB368" s="201"/>
      <c r="AC368" s="201"/>
      <c r="AD368" s="201"/>
      <c r="AE368" s="201"/>
      <c r="AF368" s="201"/>
      <c r="AG368" s="201"/>
      <c r="AH368" s="201"/>
      <c r="AI368" s="201"/>
      <c r="AJ368" s="201"/>
      <c r="AK368" s="201"/>
      <c r="AL368" s="201"/>
      <c r="AM368" s="201"/>
      <c r="AN368" s="201"/>
      <c r="AO368" s="201"/>
      <c r="AP368" s="201"/>
      <c r="AQ368" s="201"/>
      <c r="AR368" s="201"/>
      <c r="AS368" s="201"/>
      <c r="AT368" s="201"/>
      <c r="AU368" s="201"/>
      <c r="AV368" s="201"/>
      <c r="AW368" s="201"/>
      <c r="AX368" s="201"/>
      <c r="AY368" s="201"/>
      <c r="AZ368" s="201"/>
      <c r="BA368" s="201"/>
      <c r="BB368" s="201"/>
      <c r="BC368" s="201"/>
      <c r="BD368" s="201"/>
      <c r="BE368" s="201"/>
      <c r="BF368" s="201"/>
      <c r="BG368" s="201"/>
      <c r="BH368" s="201"/>
      <c r="BI368" s="201"/>
      <c r="BJ368" s="201"/>
      <c r="BK368" s="201"/>
      <c r="BL368" s="201"/>
      <c r="BM368" s="201"/>
      <c r="BN368" s="201"/>
      <c r="BO368" s="201"/>
      <c r="BP368" s="201"/>
      <c r="BQ368" s="201"/>
      <c r="BR368" s="201"/>
      <c r="BS368" s="201"/>
      <c r="BT368" s="201"/>
      <c r="BU368" s="201"/>
      <c r="BV368" s="201"/>
      <c r="BW368" s="201"/>
      <c r="BX368" s="201"/>
      <c r="BY368" s="201"/>
      <c r="BZ368" s="201"/>
      <c r="CA368" s="201"/>
      <c r="CB368" s="201"/>
      <c r="CC368" s="201"/>
      <c r="CD368" s="201"/>
      <c r="CE368" s="201"/>
      <c r="CF368" s="201"/>
      <c r="CG368" s="201"/>
      <c r="CH368" s="201"/>
      <c r="CI368" s="201"/>
      <c r="CJ368" s="201"/>
      <c r="CK368" s="201"/>
      <c r="CL368" s="201"/>
      <c r="CM368" s="201"/>
      <c r="CN368" s="201"/>
      <c r="CO368" s="201"/>
      <c r="CP368" s="201"/>
      <c r="CQ368" s="201"/>
      <c r="CR368" s="201"/>
      <c r="CS368" s="201"/>
      <c r="CT368" s="201"/>
      <c r="CU368" s="201"/>
      <c r="CV368" s="201"/>
      <c r="CW368" s="201"/>
      <c r="CX368" s="201"/>
      <c r="CY368" s="201"/>
      <c r="CZ368" s="201"/>
      <c r="DA368" s="201"/>
      <c r="DB368" s="201"/>
    </row>
    <row r="369" spans="1:106" ht="12" hidden="1" customHeight="1"/>
    <row r="370" spans="1:106" hidden="1"/>
    <row r="371" spans="1:106" ht="12.75" customHeight="1">
      <c r="A371" s="145" t="s">
        <v>186</v>
      </c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  <c r="BO371" s="145"/>
      <c r="BP371" s="145"/>
      <c r="BQ371" s="145"/>
      <c r="BR371" s="145"/>
      <c r="BS371" s="145"/>
      <c r="BT371" s="145"/>
      <c r="BU371" s="145"/>
      <c r="BV371" s="145"/>
      <c r="BW371" s="145"/>
      <c r="BX371" s="145"/>
      <c r="BY371" s="145"/>
      <c r="BZ371" s="145"/>
      <c r="CA371" s="145"/>
      <c r="CB371" s="145"/>
      <c r="CC371" s="145"/>
      <c r="CD371" s="145"/>
      <c r="CE371" s="145"/>
      <c r="CF371" s="145"/>
      <c r="CG371" s="145"/>
      <c r="CH371" s="145"/>
      <c r="CI371" s="145"/>
      <c r="CJ371" s="145"/>
      <c r="CK371" s="145"/>
      <c r="CL371" s="145"/>
      <c r="CM371" s="145"/>
      <c r="CN371" s="145"/>
      <c r="CO371" s="145"/>
      <c r="CP371" s="145"/>
      <c r="CQ371" s="145"/>
      <c r="CR371" s="145"/>
      <c r="CS371" s="145"/>
      <c r="CT371" s="145"/>
      <c r="CU371" s="145"/>
      <c r="CV371" s="145"/>
      <c r="CW371" s="145"/>
      <c r="CX371" s="145"/>
      <c r="CY371" s="145"/>
      <c r="CZ371" s="145"/>
      <c r="DA371"/>
      <c r="DB371"/>
    </row>
    <row r="372" spans="1:106" ht="12.7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/>
      <c r="DB372"/>
    </row>
    <row r="373" spans="1:106" ht="12.75" customHeight="1">
      <c r="A373"/>
      <c r="B373" s="145" t="s">
        <v>187</v>
      </c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  <c r="BO373" s="145"/>
      <c r="BP373" s="145"/>
      <c r="BQ373" s="145"/>
      <c r="BR373" s="145"/>
      <c r="BS373" s="145"/>
      <c r="BT373" s="145"/>
      <c r="BU373" s="145"/>
      <c r="BV373" s="145"/>
      <c r="BW373" s="145"/>
      <c r="BX373" s="145"/>
      <c r="BY373" s="145"/>
      <c r="BZ373" s="145"/>
      <c r="CA373" s="145"/>
      <c r="CB373" s="145"/>
      <c r="CC373" s="145"/>
      <c r="CD373" s="145"/>
      <c r="CE373" s="145"/>
      <c r="CF373" s="145"/>
      <c r="CG373" s="145"/>
      <c r="CH373" s="145"/>
      <c r="CI373" s="145"/>
      <c r="CJ373" s="145"/>
      <c r="CK373" s="145"/>
      <c r="CL373" s="145"/>
      <c r="CM373" s="145"/>
      <c r="CN373" s="145"/>
      <c r="CO373" s="145"/>
      <c r="CP373" s="145"/>
      <c r="CQ373" s="145"/>
      <c r="CR373" s="145"/>
      <c r="CS373" s="145"/>
      <c r="CT373" s="145"/>
      <c r="CU373" s="145"/>
      <c r="CV373" s="145"/>
      <c r="CW373" s="145"/>
      <c r="CX373" s="145"/>
      <c r="CY373" s="145"/>
      <c r="CZ373" s="145"/>
      <c r="DA373" s="145"/>
      <c r="DB373"/>
    </row>
    <row r="374" spans="1:106" ht="12.75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 s="157" t="s">
        <v>25</v>
      </c>
      <c r="BX374" s="157"/>
      <c r="BY374" s="157"/>
      <c r="BZ374" s="157"/>
      <c r="CA374" s="157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</row>
    <row r="375" spans="1:106" s="8" customFormat="1" ht="45" customHeight="1">
      <c r="A375" s="174" t="s">
        <v>108</v>
      </c>
      <c r="B375" s="174"/>
      <c r="C375" s="174"/>
      <c r="D375" s="174"/>
      <c r="E375" s="174"/>
      <c r="F375" s="174" t="s">
        <v>27</v>
      </c>
      <c r="G375" s="174"/>
      <c r="H375" s="174"/>
      <c r="I375" s="174"/>
      <c r="J375" s="174"/>
      <c r="K375" s="174"/>
      <c r="L375" s="174"/>
      <c r="M375" s="174"/>
      <c r="N375" s="174"/>
      <c r="O375" s="174"/>
      <c r="P375" s="174"/>
      <c r="Q375" s="174"/>
      <c r="R375" s="174"/>
      <c r="S375" s="174"/>
      <c r="T375" s="174"/>
      <c r="U375" s="174"/>
      <c r="V375" s="174"/>
      <c r="W375" s="174"/>
      <c r="X375" s="174"/>
      <c r="Y375" s="174" t="s">
        <v>109</v>
      </c>
      <c r="Z375" s="174"/>
      <c r="AA375" s="174"/>
      <c r="AB375" s="174"/>
      <c r="AC375" s="174"/>
      <c r="AD375" s="174"/>
      <c r="AE375" s="174"/>
      <c r="AF375" s="174" t="s">
        <v>110</v>
      </c>
      <c r="AG375" s="174"/>
      <c r="AH375" s="174"/>
      <c r="AI375" s="174"/>
      <c r="AJ375" s="174"/>
      <c r="AK375" s="174"/>
      <c r="AL375" s="174" t="s">
        <v>111</v>
      </c>
      <c r="AM375" s="174"/>
      <c r="AN375" s="174"/>
      <c r="AO375" s="174"/>
      <c r="AP375" s="174"/>
      <c r="AQ375" s="174"/>
      <c r="AR375" s="174"/>
      <c r="AS375" s="174" t="s">
        <v>112</v>
      </c>
      <c r="AT375" s="174"/>
      <c r="AU375" s="174"/>
      <c r="AV375" s="174"/>
      <c r="AW375" s="174"/>
      <c r="AX375" s="174"/>
      <c r="AY375" s="174"/>
      <c r="AZ375" s="174" t="s">
        <v>113</v>
      </c>
      <c r="BA375" s="174"/>
      <c r="BB375" s="174"/>
      <c r="BC375" s="174"/>
      <c r="BD375" s="174"/>
      <c r="BE375" s="174"/>
      <c r="BF375" s="174"/>
      <c r="BG375" s="174"/>
      <c r="BH375" s="138" t="s">
        <v>114</v>
      </c>
      <c r="BI375" s="138"/>
      <c r="BJ375" s="138"/>
      <c r="BK375" s="138"/>
      <c r="BL375" s="138"/>
      <c r="BM375" s="138"/>
      <c r="BN375" s="138"/>
      <c r="BO375" s="138"/>
      <c r="BP375" s="138"/>
      <c r="BQ375" s="138"/>
      <c r="BR375" s="138"/>
      <c r="BS375" s="138"/>
      <c r="BT375" s="138"/>
      <c r="BU375" s="138"/>
      <c r="BV375" s="174" t="s">
        <v>115</v>
      </c>
      <c r="BW375" s="174"/>
      <c r="BX375" s="174"/>
      <c r="BY375" s="174"/>
      <c r="BZ375" s="174"/>
      <c r="CA375" s="174"/>
      <c r="CB375" s="174"/>
      <c r="CC375" s="174"/>
    </row>
    <row r="376" spans="1:106" s="8" customFormat="1" ht="43.8" customHeight="1">
      <c r="A376" s="191"/>
      <c r="B376" s="192"/>
      <c r="C376" s="192"/>
      <c r="D376" s="192"/>
      <c r="E376" s="193"/>
      <c r="F376" s="191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192"/>
      <c r="T376" s="192"/>
      <c r="U376" s="192"/>
      <c r="V376" s="192"/>
      <c r="W376" s="192"/>
      <c r="X376" s="193"/>
      <c r="Y376" s="191"/>
      <c r="Z376" s="192"/>
      <c r="AA376" s="192"/>
      <c r="AB376" s="192"/>
      <c r="AC376" s="192"/>
      <c r="AD376" s="192"/>
      <c r="AE376" s="193"/>
      <c r="AF376" s="191"/>
      <c r="AG376" s="192"/>
      <c r="AH376" s="192"/>
      <c r="AI376" s="192"/>
      <c r="AJ376" s="192"/>
      <c r="AK376" s="193"/>
      <c r="AL376" s="191"/>
      <c r="AM376" s="192"/>
      <c r="AN376" s="192"/>
      <c r="AO376" s="192"/>
      <c r="AP376" s="192"/>
      <c r="AQ376" s="192"/>
      <c r="AR376" s="193"/>
      <c r="AS376" s="191"/>
      <c r="AT376" s="192"/>
      <c r="AU376" s="192"/>
      <c r="AV376" s="192"/>
      <c r="AW376" s="192"/>
      <c r="AX376" s="192"/>
      <c r="AY376" s="193"/>
      <c r="AZ376" s="191"/>
      <c r="BA376" s="192"/>
      <c r="BB376" s="192"/>
      <c r="BC376" s="192"/>
      <c r="BD376" s="192"/>
      <c r="BE376" s="192"/>
      <c r="BF376" s="192"/>
      <c r="BG376" s="193"/>
      <c r="BH376" s="138" t="s">
        <v>116</v>
      </c>
      <c r="BI376" s="138"/>
      <c r="BJ376" s="138"/>
      <c r="BK376" s="138"/>
      <c r="BL376" s="138"/>
      <c r="BM376" s="138"/>
      <c r="BN376" s="138"/>
      <c r="BO376" s="138" t="s">
        <v>117</v>
      </c>
      <c r="BP376" s="138"/>
      <c r="BQ376" s="138"/>
      <c r="BR376" s="138"/>
      <c r="BS376" s="138"/>
      <c r="BT376" s="138"/>
      <c r="BU376" s="138"/>
      <c r="BV376" s="191"/>
      <c r="BW376" s="192"/>
      <c r="BX376" s="192"/>
      <c r="BY376" s="192"/>
      <c r="BZ376" s="192"/>
      <c r="CA376" s="192"/>
      <c r="CB376" s="192"/>
      <c r="CC376" s="193"/>
    </row>
    <row r="377" spans="1:106" s="8" customFormat="1" ht="12.75" customHeight="1">
      <c r="A377" s="65">
        <v>1</v>
      </c>
      <c r="B377" s="65"/>
      <c r="C377" s="65"/>
      <c r="D377" s="65"/>
      <c r="E377" s="65"/>
      <c r="F377" s="65">
        <v>2</v>
      </c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>
        <v>3</v>
      </c>
      <c r="Z377" s="65"/>
      <c r="AA377" s="65"/>
      <c r="AB377" s="65"/>
      <c r="AC377" s="65"/>
      <c r="AD377" s="65"/>
      <c r="AE377" s="65"/>
      <c r="AF377" s="65">
        <v>4</v>
      </c>
      <c r="AG377" s="65"/>
      <c r="AH377" s="65"/>
      <c r="AI377" s="65"/>
      <c r="AJ377" s="65"/>
      <c r="AK377" s="65"/>
      <c r="AL377" s="65">
        <v>5</v>
      </c>
      <c r="AM377" s="65"/>
      <c r="AN377" s="65"/>
      <c r="AO377" s="65"/>
      <c r="AP377" s="65"/>
      <c r="AQ377" s="65"/>
      <c r="AR377" s="65"/>
      <c r="AS377" s="65">
        <v>6</v>
      </c>
      <c r="AT377" s="65"/>
      <c r="AU377" s="65"/>
      <c r="AV377" s="65"/>
      <c r="AW377" s="65"/>
      <c r="AX377" s="65"/>
      <c r="AY377" s="65"/>
      <c r="AZ377" s="65">
        <v>7</v>
      </c>
      <c r="BA377" s="65"/>
      <c r="BB377" s="65"/>
      <c r="BC377" s="65"/>
      <c r="BD377" s="65"/>
      <c r="BE377" s="65"/>
      <c r="BF377" s="65"/>
      <c r="BG377" s="65"/>
      <c r="BH377" s="65">
        <v>8</v>
      </c>
      <c r="BI377" s="65"/>
      <c r="BJ377" s="65"/>
      <c r="BK377" s="65"/>
      <c r="BL377" s="65"/>
      <c r="BM377" s="65"/>
      <c r="BN377" s="65"/>
      <c r="BO377" s="65">
        <v>9</v>
      </c>
      <c r="BP377" s="65"/>
      <c r="BQ377" s="65"/>
      <c r="BR377" s="65"/>
      <c r="BS377" s="65"/>
      <c r="BT377" s="65"/>
      <c r="BU377" s="65"/>
      <c r="BV377" s="65">
        <v>10</v>
      </c>
      <c r="BW377" s="65"/>
      <c r="BX377" s="65"/>
      <c r="BY377" s="65"/>
      <c r="BZ377" s="65"/>
      <c r="CA377" s="65"/>
      <c r="CB377" s="65"/>
      <c r="CC377" s="65"/>
    </row>
    <row r="378" spans="1:106" s="9" customFormat="1" ht="21.75" customHeight="1">
      <c r="A378" s="159">
        <v>2610</v>
      </c>
      <c r="B378" s="159"/>
      <c r="C378" s="159"/>
      <c r="D378" s="159"/>
      <c r="E378" s="159"/>
      <c r="F378" s="64" t="s">
        <v>43</v>
      </c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186">
        <v>11079468</v>
      </c>
      <c r="Z378" s="186"/>
      <c r="AA378" s="186"/>
      <c r="AB378" s="186"/>
      <c r="AC378" s="186"/>
      <c r="AD378" s="186"/>
      <c r="AE378" s="186"/>
      <c r="AF378" s="186">
        <f>W49</f>
        <v>11079281</v>
      </c>
      <c r="AG378" s="186"/>
      <c r="AH378" s="186"/>
      <c r="AI378" s="186"/>
      <c r="AJ378" s="186"/>
      <c r="AK378" s="186"/>
      <c r="AL378" s="139"/>
      <c r="AM378" s="139"/>
      <c r="AN378" s="139"/>
      <c r="AO378" s="139"/>
      <c r="AP378" s="139"/>
      <c r="AQ378" s="139"/>
      <c r="AR378" s="139"/>
      <c r="AS378" s="139"/>
      <c r="AT378" s="139"/>
      <c r="AU378" s="139"/>
      <c r="AV378" s="139"/>
      <c r="AW378" s="139"/>
      <c r="AX378" s="139"/>
      <c r="AY378" s="139"/>
      <c r="AZ378" s="139"/>
      <c r="BA378" s="139"/>
      <c r="BB378" s="139"/>
      <c r="BC378" s="139"/>
      <c r="BD378" s="139"/>
      <c r="BE378" s="139"/>
      <c r="BF378" s="139"/>
      <c r="BG378" s="139"/>
      <c r="BH378" s="139"/>
      <c r="BI378" s="139"/>
      <c r="BJ378" s="139"/>
      <c r="BK378" s="139"/>
      <c r="BL378" s="139"/>
      <c r="BM378" s="139"/>
      <c r="BN378" s="139"/>
      <c r="BO378" s="139"/>
      <c r="BP378" s="139"/>
      <c r="BQ378" s="139"/>
      <c r="BR378" s="139"/>
      <c r="BS378" s="139"/>
      <c r="BT378" s="139"/>
      <c r="BU378" s="139"/>
      <c r="BV378" s="188">
        <f>AF378-AS378</f>
        <v>11079281</v>
      </c>
      <c r="BW378" s="188"/>
      <c r="BX378" s="188"/>
      <c r="BY378" s="188"/>
      <c r="BZ378" s="188"/>
      <c r="CA378" s="188"/>
      <c r="CB378" s="188"/>
      <c r="CC378" s="188"/>
    </row>
    <row r="379" spans="1:106" s="12" customFormat="1" ht="12.75" customHeight="1">
      <c r="A379" s="138"/>
      <c r="B379" s="138"/>
      <c r="C379" s="138"/>
      <c r="D379" s="138"/>
      <c r="E379" s="138"/>
      <c r="F379" s="168" t="s">
        <v>40</v>
      </c>
      <c r="G379" s="168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68"/>
      <c r="U379" s="168"/>
      <c r="V379" s="168"/>
      <c r="W379" s="168"/>
      <c r="X379" s="168"/>
      <c r="Y379" s="186">
        <f>SUM(Y378)</f>
        <v>11079468</v>
      </c>
      <c r="Z379" s="186"/>
      <c r="AA379" s="186"/>
      <c r="AB379" s="186"/>
      <c r="AC379" s="186"/>
      <c r="AD379" s="186"/>
      <c r="AE379" s="186"/>
      <c r="AF379" s="186">
        <f>SUM(AF378)</f>
        <v>11079281</v>
      </c>
      <c r="AG379" s="186"/>
      <c r="AH379" s="186"/>
      <c r="AI379" s="186"/>
      <c r="AJ379" s="186"/>
      <c r="AK379" s="186"/>
      <c r="AL379" s="139"/>
      <c r="AM379" s="139"/>
      <c r="AN379" s="139"/>
      <c r="AO379" s="139"/>
      <c r="AP379" s="139"/>
      <c r="AQ379" s="139"/>
      <c r="AR379" s="139"/>
      <c r="AS379" s="139"/>
      <c r="AT379" s="139"/>
      <c r="AU379" s="139"/>
      <c r="AV379" s="139"/>
      <c r="AW379" s="139"/>
      <c r="AX379" s="139"/>
      <c r="AY379" s="139"/>
      <c r="AZ379" s="139"/>
      <c r="BA379" s="139"/>
      <c r="BB379" s="139"/>
      <c r="BC379" s="139"/>
      <c r="BD379" s="139"/>
      <c r="BE379" s="139"/>
      <c r="BF379" s="139"/>
      <c r="BG379" s="139"/>
      <c r="BH379" s="139"/>
      <c r="BI379" s="139"/>
      <c r="BJ379" s="139"/>
      <c r="BK379" s="139"/>
      <c r="BL379" s="139"/>
      <c r="BM379" s="139"/>
      <c r="BN379" s="139"/>
      <c r="BO379" s="139"/>
      <c r="BP379" s="139"/>
      <c r="BQ379" s="139"/>
      <c r="BR379" s="139"/>
      <c r="BS379" s="139"/>
      <c r="BT379" s="139"/>
      <c r="BU379" s="139"/>
      <c r="BV379" s="188">
        <f>BV378</f>
        <v>11079281</v>
      </c>
      <c r="BW379" s="188"/>
      <c r="BX379" s="188"/>
      <c r="BY379" s="188"/>
      <c r="BZ379" s="188"/>
      <c r="CA379" s="188"/>
      <c r="CB379" s="188"/>
      <c r="CC379" s="188"/>
    </row>
    <row r="381" spans="1:106" ht="12.75" customHeight="1">
      <c r="A381"/>
      <c r="B381" s="145" t="s">
        <v>188</v>
      </c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  <c r="BO381" s="145"/>
      <c r="BP381" s="145"/>
      <c r="BQ381" s="145"/>
      <c r="BR381" s="145"/>
      <c r="BS381" s="145"/>
      <c r="BT381" s="145"/>
      <c r="BU381" s="145"/>
      <c r="BV381" s="145"/>
      <c r="BW381" s="145"/>
      <c r="BX381" s="145"/>
      <c r="BY381" s="145"/>
      <c r="BZ381" s="145"/>
      <c r="CA381" s="145"/>
      <c r="CB381" s="145"/>
      <c r="CC381" s="145"/>
      <c r="CD381" s="145"/>
      <c r="CE381" s="145"/>
      <c r="CF381" s="145"/>
      <c r="CG381" s="145"/>
      <c r="CH381" s="145"/>
      <c r="CI381" s="145"/>
      <c r="CJ381" s="145"/>
      <c r="CK381" s="145"/>
      <c r="CL381" s="145"/>
      <c r="CM381" s="145"/>
      <c r="CN381" s="145"/>
      <c r="CO381" s="145"/>
      <c r="CP381" s="145"/>
      <c r="CQ381" s="145"/>
      <c r="CR381" s="145"/>
      <c r="CS381" s="145"/>
      <c r="CT381" s="145"/>
      <c r="CU381" s="145"/>
      <c r="CV381" s="145"/>
      <c r="CW381" s="145"/>
      <c r="CX381" s="145"/>
      <c r="CY381" s="145"/>
      <c r="CZ381" s="145"/>
      <c r="DA381" s="145"/>
      <c r="DB381"/>
    </row>
    <row r="382" spans="1:106" ht="12.75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 s="157" t="s">
        <v>25</v>
      </c>
      <c r="CL382" s="157"/>
      <c r="CM382" s="157"/>
      <c r="CN382" s="157"/>
      <c r="CO382" s="157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</row>
    <row r="383" spans="1:106" s="9" customFormat="1" ht="24.9" customHeight="1">
      <c r="A383" s="178" t="s">
        <v>108</v>
      </c>
      <c r="B383" s="178"/>
      <c r="C383" s="178"/>
      <c r="D383" s="178"/>
      <c r="E383" s="178"/>
      <c r="F383" s="183" t="s">
        <v>27</v>
      </c>
      <c r="G383" s="183"/>
      <c r="H383" s="183"/>
      <c r="I383" s="183"/>
      <c r="J383" s="183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183"/>
      <c r="W383" s="183"/>
      <c r="X383" s="183"/>
      <c r="Y383" s="185">
        <v>2024</v>
      </c>
      <c r="Z383" s="185"/>
      <c r="AA383" s="185"/>
      <c r="AB383" s="185"/>
      <c r="AC383" s="185"/>
      <c r="AD383" s="185"/>
      <c r="AE383" s="185"/>
      <c r="AF383" s="185"/>
      <c r="AG383" s="185"/>
      <c r="AH383" s="185"/>
      <c r="AI383" s="185"/>
      <c r="AJ383" s="185"/>
      <c r="AK383" s="185"/>
      <c r="AL383" s="185"/>
      <c r="AM383" s="185"/>
      <c r="AN383" s="185"/>
      <c r="AO383" s="185"/>
      <c r="AP383" s="185"/>
      <c r="AQ383" s="185"/>
      <c r="AR383" s="185"/>
      <c r="AS383" s="185"/>
      <c r="AT383" s="185"/>
      <c r="AU383" s="185"/>
      <c r="AV383" s="185"/>
      <c r="AW383" s="185"/>
      <c r="AX383" s="185"/>
      <c r="AY383" s="185"/>
      <c r="AZ383" s="185"/>
      <c r="BA383" s="185"/>
      <c r="BB383" s="185"/>
      <c r="BC383" s="185"/>
      <c r="BD383" s="185"/>
      <c r="BE383" s="185"/>
      <c r="BF383" s="185"/>
      <c r="BG383" s="185"/>
      <c r="BH383" s="187">
        <v>2025</v>
      </c>
      <c r="BI383" s="187"/>
      <c r="BJ383" s="187"/>
      <c r="BK383" s="187"/>
      <c r="BL383" s="187"/>
      <c r="BM383" s="187"/>
      <c r="BN383" s="187"/>
      <c r="BO383" s="187"/>
      <c r="BP383" s="187"/>
      <c r="BQ383" s="187"/>
      <c r="BR383" s="187"/>
      <c r="BS383" s="187"/>
      <c r="BT383" s="187"/>
      <c r="BU383" s="187"/>
      <c r="BV383" s="187"/>
      <c r="BW383" s="187"/>
      <c r="BX383" s="187"/>
      <c r="BY383" s="187"/>
      <c r="BZ383" s="187"/>
      <c r="CA383" s="187"/>
      <c r="CB383" s="187"/>
      <c r="CC383" s="187"/>
      <c r="CD383" s="187"/>
      <c r="CE383" s="187"/>
      <c r="CF383" s="187"/>
      <c r="CG383" s="187"/>
      <c r="CH383" s="187"/>
      <c r="CI383" s="187"/>
      <c r="CJ383" s="187"/>
      <c r="CK383" s="187"/>
      <c r="CL383" s="187"/>
      <c r="CM383" s="187"/>
      <c r="CN383" s="187"/>
      <c r="CO383" s="187"/>
      <c r="CP383" s="187"/>
    </row>
    <row r="384" spans="1:106" s="9" customFormat="1" ht="36.9" customHeight="1">
      <c r="A384" s="179"/>
      <c r="B384" s="180"/>
      <c r="C384" s="180"/>
      <c r="D384" s="180"/>
      <c r="E384" s="181"/>
      <c r="F384" s="184"/>
      <c r="G384" s="180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1"/>
      <c r="Y384" s="174" t="s">
        <v>118</v>
      </c>
      <c r="Z384" s="174"/>
      <c r="AA384" s="174"/>
      <c r="AB384" s="174"/>
      <c r="AC384" s="174"/>
      <c r="AD384" s="174"/>
      <c r="AE384" s="174"/>
      <c r="AF384" s="174" t="s">
        <v>119</v>
      </c>
      <c r="AG384" s="174"/>
      <c r="AH384" s="174"/>
      <c r="AI384" s="174"/>
      <c r="AJ384" s="174"/>
      <c r="AK384" s="174"/>
      <c r="AL384" s="174"/>
      <c r="AM384" s="138" t="s">
        <v>120</v>
      </c>
      <c r="AN384" s="138"/>
      <c r="AO384" s="138"/>
      <c r="AP384" s="138"/>
      <c r="AQ384" s="138"/>
      <c r="AR384" s="138"/>
      <c r="AS384" s="138"/>
      <c r="AT384" s="138"/>
      <c r="AU384" s="138"/>
      <c r="AV384" s="138"/>
      <c r="AW384" s="138"/>
      <c r="AX384" s="138"/>
      <c r="AY384" s="138"/>
      <c r="AZ384" s="138"/>
      <c r="BA384" s="174" t="s">
        <v>121</v>
      </c>
      <c r="BB384" s="174"/>
      <c r="BC384" s="174"/>
      <c r="BD384" s="174"/>
      <c r="BE384" s="174"/>
      <c r="BF384" s="174"/>
      <c r="BG384" s="174"/>
      <c r="BH384" s="174" t="s">
        <v>122</v>
      </c>
      <c r="BI384" s="174"/>
      <c r="BJ384" s="174"/>
      <c r="BK384" s="174"/>
      <c r="BL384" s="174"/>
      <c r="BM384" s="174"/>
      <c r="BN384" s="174"/>
      <c r="BO384" s="174" t="s">
        <v>123</v>
      </c>
      <c r="BP384" s="174"/>
      <c r="BQ384" s="174"/>
      <c r="BR384" s="174"/>
      <c r="BS384" s="174"/>
      <c r="BT384" s="174"/>
      <c r="BU384" s="174"/>
      <c r="BV384" s="138" t="s">
        <v>120</v>
      </c>
      <c r="BW384" s="138"/>
      <c r="BX384" s="138"/>
      <c r="BY384" s="138"/>
      <c r="BZ384" s="138"/>
      <c r="CA384" s="138"/>
      <c r="CB384" s="138"/>
      <c r="CC384" s="138"/>
      <c r="CD384" s="138"/>
      <c r="CE384" s="138"/>
      <c r="CF384" s="138"/>
      <c r="CG384" s="138"/>
      <c r="CH384" s="138"/>
      <c r="CI384" s="138"/>
      <c r="CJ384" s="189" t="s">
        <v>124</v>
      </c>
      <c r="CK384" s="189"/>
      <c r="CL384" s="189"/>
      <c r="CM384" s="189"/>
      <c r="CN384" s="189"/>
      <c r="CO384" s="189"/>
      <c r="CP384" s="189"/>
    </row>
    <row r="385" spans="1:106" s="9" customFormat="1" ht="39.6" customHeight="1" thickBot="1">
      <c r="A385" s="182"/>
      <c r="B385" s="176"/>
      <c r="C385" s="176"/>
      <c r="D385" s="176"/>
      <c r="E385" s="177"/>
      <c r="F385" s="175"/>
      <c r="G385" s="176"/>
      <c r="H385" s="176"/>
      <c r="I385" s="176"/>
      <c r="J385" s="176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7"/>
      <c r="Y385" s="175"/>
      <c r="Z385" s="176"/>
      <c r="AA385" s="176"/>
      <c r="AB385" s="176"/>
      <c r="AC385" s="176"/>
      <c r="AD385" s="176"/>
      <c r="AE385" s="177"/>
      <c r="AF385" s="175"/>
      <c r="AG385" s="176"/>
      <c r="AH385" s="176"/>
      <c r="AI385" s="176"/>
      <c r="AJ385" s="176"/>
      <c r="AK385" s="176"/>
      <c r="AL385" s="177"/>
      <c r="AM385" s="173" t="s">
        <v>116</v>
      </c>
      <c r="AN385" s="173"/>
      <c r="AO385" s="173"/>
      <c r="AP385" s="173"/>
      <c r="AQ385" s="173"/>
      <c r="AR385" s="173"/>
      <c r="AS385" s="173"/>
      <c r="AT385" s="173" t="s">
        <v>117</v>
      </c>
      <c r="AU385" s="173"/>
      <c r="AV385" s="173"/>
      <c r="AW385" s="173"/>
      <c r="AX385" s="173"/>
      <c r="AY385" s="173"/>
      <c r="AZ385" s="173"/>
      <c r="BA385" s="175"/>
      <c r="BB385" s="176"/>
      <c r="BC385" s="176"/>
      <c r="BD385" s="176"/>
      <c r="BE385" s="176"/>
      <c r="BF385" s="176"/>
      <c r="BG385" s="177"/>
      <c r="BH385" s="175"/>
      <c r="BI385" s="176"/>
      <c r="BJ385" s="176"/>
      <c r="BK385" s="176"/>
      <c r="BL385" s="176"/>
      <c r="BM385" s="176"/>
      <c r="BN385" s="177"/>
      <c r="BO385" s="175"/>
      <c r="BP385" s="176"/>
      <c r="BQ385" s="176"/>
      <c r="BR385" s="176"/>
      <c r="BS385" s="176"/>
      <c r="BT385" s="176"/>
      <c r="BU385" s="177"/>
      <c r="BV385" s="173" t="s">
        <v>116</v>
      </c>
      <c r="BW385" s="173"/>
      <c r="BX385" s="173"/>
      <c r="BY385" s="173"/>
      <c r="BZ385" s="173"/>
      <c r="CA385" s="173"/>
      <c r="CB385" s="173"/>
      <c r="CC385" s="173" t="s">
        <v>117</v>
      </c>
      <c r="CD385" s="173"/>
      <c r="CE385" s="173"/>
      <c r="CF385" s="173"/>
      <c r="CG385" s="173"/>
      <c r="CH385" s="173"/>
      <c r="CI385" s="173"/>
      <c r="CJ385" s="175"/>
      <c r="CK385" s="176"/>
      <c r="CL385" s="176"/>
      <c r="CM385" s="176"/>
      <c r="CN385" s="176"/>
      <c r="CO385" s="176"/>
      <c r="CP385" s="190"/>
    </row>
    <row r="386" spans="1:106" ht="12.75" customHeight="1" thickBot="1">
      <c r="A386" s="163">
        <v>1</v>
      </c>
      <c r="B386" s="155"/>
      <c r="C386" s="155"/>
      <c r="D386" s="155"/>
      <c r="E386" s="155"/>
      <c r="F386" s="155">
        <v>2</v>
      </c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>
        <v>3</v>
      </c>
      <c r="Z386" s="155"/>
      <c r="AA386" s="155"/>
      <c r="AB386" s="155"/>
      <c r="AC386" s="155"/>
      <c r="AD386" s="155"/>
      <c r="AE386" s="155"/>
      <c r="AF386" s="155">
        <v>4</v>
      </c>
      <c r="AG386" s="155"/>
      <c r="AH386" s="155"/>
      <c r="AI386" s="155"/>
      <c r="AJ386" s="155"/>
      <c r="AK386" s="155"/>
      <c r="AL386" s="155"/>
      <c r="AM386" s="155">
        <v>5</v>
      </c>
      <c r="AN386" s="155"/>
      <c r="AO386" s="155"/>
      <c r="AP386" s="155"/>
      <c r="AQ386" s="155"/>
      <c r="AR386" s="155"/>
      <c r="AS386" s="155"/>
      <c r="AT386" s="155">
        <v>6</v>
      </c>
      <c r="AU386" s="155"/>
      <c r="AV386" s="155"/>
      <c r="AW386" s="155"/>
      <c r="AX386" s="155"/>
      <c r="AY386" s="155"/>
      <c r="AZ386" s="155"/>
      <c r="BA386" s="155">
        <v>7</v>
      </c>
      <c r="BB386" s="155"/>
      <c r="BC386" s="155"/>
      <c r="BD386" s="155"/>
      <c r="BE386" s="155"/>
      <c r="BF386" s="155"/>
      <c r="BG386" s="155"/>
      <c r="BH386" s="155">
        <v>8</v>
      </c>
      <c r="BI386" s="155"/>
      <c r="BJ386" s="155"/>
      <c r="BK386" s="155"/>
      <c r="BL386" s="155"/>
      <c r="BM386" s="155"/>
      <c r="BN386" s="155"/>
      <c r="BO386" s="155">
        <v>9</v>
      </c>
      <c r="BP386" s="155"/>
      <c r="BQ386" s="155"/>
      <c r="BR386" s="155"/>
      <c r="BS386" s="155"/>
      <c r="BT386" s="155"/>
      <c r="BU386" s="155"/>
      <c r="BV386" s="155">
        <v>10</v>
      </c>
      <c r="BW386" s="155"/>
      <c r="BX386" s="155"/>
      <c r="BY386" s="155"/>
      <c r="BZ386" s="155"/>
      <c r="CA386" s="155"/>
      <c r="CB386" s="155"/>
      <c r="CC386" s="155">
        <v>11</v>
      </c>
      <c r="CD386" s="155"/>
      <c r="CE386" s="155"/>
      <c r="CF386" s="155"/>
      <c r="CG386" s="155"/>
      <c r="CH386" s="155"/>
      <c r="CI386" s="155"/>
      <c r="CJ386" s="156">
        <v>12</v>
      </c>
      <c r="CK386" s="156"/>
      <c r="CL386" s="156"/>
      <c r="CM386" s="156"/>
      <c r="CN386" s="156"/>
      <c r="CO386" s="156"/>
      <c r="CP386" s="156"/>
      <c r="CQ386"/>
      <c r="CR386"/>
      <c r="CS386"/>
      <c r="CT386"/>
      <c r="CU386"/>
      <c r="CV386"/>
      <c r="CW386"/>
      <c r="CX386"/>
      <c r="CY386"/>
      <c r="CZ386"/>
      <c r="DA386"/>
      <c r="DB386"/>
    </row>
    <row r="387" spans="1:106" s="12" customFormat="1" ht="21.75" customHeight="1">
      <c r="A387" s="170">
        <v>2610</v>
      </c>
      <c r="B387" s="170"/>
      <c r="C387" s="170"/>
      <c r="D387" s="170"/>
      <c r="E387" s="170"/>
      <c r="F387" s="171" t="s">
        <v>43</v>
      </c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67">
        <v>12059705</v>
      </c>
      <c r="Z387" s="167"/>
      <c r="AA387" s="167"/>
      <c r="AB387" s="167"/>
      <c r="AC387" s="167"/>
      <c r="AD387" s="167"/>
      <c r="AE387" s="167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7">
        <f>Y387-AF387</f>
        <v>12059705</v>
      </c>
      <c r="BB387" s="167"/>
      <c r="BC387" s="167"/>
      <c r="BD387" s="167"/>
      <c r="BE387" s="167"/>
      <c r="BF387" s="167"/>
      <c r="BG387" s="167"/>
      <c r="BH387" s="167">
        <f>CB122</f>
        <v>12889371</v>
      </c>
      <c r="BI387" s="167"/>
      <c r="BJ387" s="167"/>
      <c r="BK387" s="167"/>
      <c r="BL387" s="167"/>
      <c r="BM387" s="167"/>
      <c r="BN387" s="167"/>
      <c r="BO387" s="164"/>
      <c r="BP387" s="164"/>
      <c r="BQ387" s="164"/>
      <c r="BR387" s="164"/>
      <c r="BS387" s="164"/>
      <c r="BT387" s="164"/>
      <c r="BU387" s="164"/>
      <c r="BV387" s="164"/>
      <c r="BW387" s="164"/>
      <c r="BX387" s="164"/>
      <c r="BY387" s="164"/>
      <c r="BZ387" s="164"/>
      <c r="CA387" s="164"/>
      <c r="CB387" s="164"/>
      <c r="CC387" s="164"/>
      <c r="CD387" s="164"/>
      <c r="CE387" s="164"/>
      <c r="CF387" s="164"/>
      <c r="CG387" s="164"/>
      <c r="CH387" s="164"/>
      <c r="CI387" s="164"/>
      <c r="CJ387" s="165">
        <f>BH387-BO387</f>
        <v>12889371</v>
      </c>
      <c r="CK387" s="165"/>
      <c r="CL387" s="165"/>
      <c r="CM387" s="165"/>
      <c r="CN387" s="165"/>
      <c r="CO387" s="165"/>
      <c r="CP387" s="165"/>
    </row>
    <row r="388" spans="1:106" s="12" customFormat="1" ht="12.75" customHeight="1">
      <c r="A388" s="138"/>
      <c r="B388" s="138"/>
      <c r="C388" s="138"/>
      <c r="D388" s="138"/>
      <c r="E388" s="138"/>
      <c r="F388" s="168" t="s">
        <v>40</v>
      </c>
      <c r="G388" s="168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68"/>
      <c r="U388" s="168"/>
      <c r="V388" s="168"/>
      <c r="W388" s="168"/>
      <c r="X388" s="168"/>
      <c r="Y388" s="169">
        <f>SUM(Y387)</f>
        <v>12059705</v>
      </c>
      <c r="Z388" s="169"/>
      <c r="AA388" s="169"/>
      <c r="AB388" s="169"/>
      <c r="AC388" s="169"/>
      <c r="AD388" s="169"/>
      <c r="AE388" s="169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69">
        <f>SUM(BA387)</f>
        <v>12059705</v>
      </c>
      <c r="BB388" s="169"/>
      <c r="BC388" s="169"/>
      <c r="BD388" s="169"/>
      <c r="BE388" s="169"/>
      <c r="BF388" s="169"/>
      <c r="BG388" s="169"/>
      <c r="BH388" s="169">
        <f>SUM(BH387)</f>
        <v>12889371</v>
      </c>
      <c r="BI388" s="169"/>
      <c r="BJ388" s="169"/>
      <c r="BK388" s="169"/>
      <c r="BL388" s="169"/>
      <c r="BM388" s="169"/>
      <c r="BN388" s="169"/>
      <c r="BO388" s="153"/>
      <c r="BP388" s="153"/>
      <c r="BQ388" s="153"/>
      <c r="BR388" s="153"/>
      <c r="BS388" s="153"/>
      <c r="BT388" s="153"/>
      <c r="BU388" s="153"/>
      <c r="BV388" s="153"/>
      <c r="BW388" s="153"/>
      <c r="BX388" s="153"/>
      <c r="BY388" s="153"/>
      <c r="BZ388" s="153"/>
      <c r="CA388" s="153"/>
      <c r="CB388" s="153"/>
      <c r="CC388" s="153"/>
      <c r="CD388" s="153"/>
      <c r="CE388" s="153"/>
      <c r="CF388" s="153"/>
      <c r="CG388" s="153"/>
      <c r="CH388" s="153"/>
      <c r="CI388" s="153"/>
      <c r="CJ388" s="172">
        <f>SUM(CJ387)</f>
        <v>12889371</v>
      </c>
      <c r="CK388" s="172"/>
      <c r="CL388" s="172"/>
      <c r="CM388" s="172"/>
      <c r="CN388" s="172"/>
      <c r="CO388" s="172"/>
      <c r="CP388" s="172"/>
    </row>
    <row r="390" spans="1:106" ht="12.75" customHeight="1">
      <c r="A390"/>
      <c r="B390" s="145" t="s">
        <v>189</v>
      </c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  <c r="BO390" s="145"/>
      <c r="BP390" s="145"/>
      <c r="BQ390" s="145"/>
      <c r="BR390" s="145"/>
      <c r="BS390" s="145"/>
      <c r="BT390" s="145"/>
      <c r="BU390" s="145"/>
      <c r="BV390" s="145"/>
      <c r="BW390" s="145"/>
      <c r="BX390" s="145"/>
      <c r="BY390" s="145"/>
      <c r="BZ390" s="145"/>
      <c r="CA390" s="145"/>
      <c r="CB390" s="145"/>
      <c r="CC390" s="145"/>
      <c r="CD390" s="145"/>
      <c r="CE390" s="145"/>
      <c r="CF390" s="145"/>
      <c r="CG390" s="145"/>
      <c r="CH390" s="145"/>
      <c r="CI390" s="145"/>
      <c r="CJ390" s="145"/>
      <c r="CK390" s="145"/>
      <c r="CL390" s="145"/>
      <c r="CM390" s="145"/>
      <c r="CN390" s="145"/>
      <c r="CO390" s="145"/>
      <c r="CP390" s="145"/>
      <c r="CQ390" s="145"/>
      <c r="CR390" s="145"/>
      <c r="CS390" s="145"/>
      <c r="CT390" s="145"/>
      <c r="CU390" s="145"/>
      <c r="CV390" s="145"/>
      <c r="CW390" s="145"/>
      <c r="CX390" s="145"/>
      <c r="CY390" s="145"/>
      <c r="CZ390" s="145"/>
      <c r="DA390" s="145"/>
      <c r="DB390"/>
    </row>
    <row r="391" spans="1:106" ht="12.75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 s="157" t="s">
        <v>25</v>
      </c>
      <c r="CS391" s="157"/>
      <c r="CT391" s="157"/>
      <c r="CU391" s="157"/>
      <c r="CV391" s="157"/>
      <c r="CW391"/>
      <c r="CX391"/>
      <c r="CY391"/>
      <c r="CZ391"/>
      <c r="DA391"/>
      <c r="DB391"/>
    </row>
    <row r="392" spans="1:106" s="11" customFormat="1" ht="82.8" customHeight="1">
      <c r="A392" s="158" t="s">
        <v>108</v>
      </c>
      <c r="B392" s="158"/>
      <c r="C392" s="158"/>
      <c r="D392" s="158"/>
      <c r="E392" s="158"/>
      <c r="F392" s="152" t="s">
        <v>27</v>
      </c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1" t="s">
        <v>109</v>
      </c>
      <c r="Z392" s="151"/>
      <c r="AA392" s="151"/>
      <c r="AB392" s="151"/>
      <c r="AC392" s="151"/>
      <c r="AD392" s="151"/>
      <c r="AE392" s="151"/>
      <c r="AF392" s="151" t="s">
        <v>110</v>
      </c>
      <c r="AG392" s="151"/>
      <c r="AH392" s="151"/>
      <c r="AI392" s="151"/>
      <c r="AJ392" s="151"/>
      <c r="AK392" s="151"/>
      <c r="AL392" s="151"/>
      <c r="AM392" s="151" t="s">
        <v>190</v>
      </c>
      <c r="AN392" s="151"/>
      <c r="AO392" s="151"/>
      <c r="AP392" s="151"/>
      <c r="AQ392" s="151"/>
      <c r="AR392" s="151"/>
      <c r="AS392" s="151"/>
      <c r="AT392" s="151" t="s">
        <v>191</v>
      </c>
      <c r="AU392" s="151"/>
      <c r="AV392" s="151"/>
      <c r="AW392" s="151"/>
      <c r="AX392" s="151"/>
      <c r="AY392" s="151"/>
      <c r="AZ392" s="151"/>
      <c r="BA392" s="151" t="s">
        <v>221</v>
      </c>
      <c r="BB392" s="151"/>
      <c r="BC392" s="151"/>
      <c r="BD392" s="151"/>
      <c r="BE392" s="151"/>
      <c r="BF392" s="151"/>
      <c r="BG392" s="151"/>
      <c r="BH392" s="152" t="s">
        <v>125</v>
      </c>
      <c r="BI392" s="152"/>
      <c r="BJ392" s="152"/>
      <c r="BK392" s="152"/>
      <c r="BL392" s="152"/>
      <c r="BM392" s="152"/>
      <c r="BN392" s="152"/>
      <c r="BO392" s="152"/>
      <c r="BP392" s="152"/>
      <c r="BQ392" s="152"/>
      <c r="BR392" s="152"/>
      <c r="BS392" s="152"/>
      <c r="BT392" s="152"/>
      <c r="BU392" s="152"/>
      <c r="BV392" s="152"/>
      <c r="BW392" s="162" t="s">
        <v>126</v>
      </c>
      <c r="BX392" s="162"/>
      <c r="BY392" s="162"/>
      <c r="BZ392" s="162"/>
      <c r="CA392" s="162"/>
      <c r="CB392" s="162"/>
      <c r="CC392" s="162"/>
      <c r="CD392" s="162"/>
      <c r="CE392" s="162"/>
      <c r="CF392" s="162"/>
      <c r="CG392" s="162"/>
      <c r="CH392" s="162"/>
      <c r="CI392" s="162"/>
      <c r="CJ392" s="162"/>
      <c r="CK392" s="162"/>
      <c r="CL392" s="162"/>
      <c r="CM392" s="162"/>
      <c r="CN392" s="162"/>
      <c r="CO392" s="162"/>
      <c r="CP392" s="162"/>
      <c r="CQ392" s="162"/>
      <c r="CR392" s="162"/>
      <c r="CS392" s="162"/>
      <c r="CT392" s="162"/>
      <c r="CU392" s="162"/>
      <c r="CV392" s="162"/>
      <c r="CW392" s="162"/>
    </row>
    <row r="393" spans="1:106" s="11" customFormat="1" ht="12.75" customHeight="1">
      <c r="A393" s="163">
        <v>1</v>
      </c>
      <c r="B393" s="163"/>
      <c r="C393" s="163"/>
      <c r="D393" s="163"/>
      <c r="E393" s="163"/>
      <c r="F393" s="155">
        <v>2</v>
      </c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4">
        <v>3</v>
      </c>
      <c r="Z393" s="154"/>
      <c r="AA393" s="154"/>
      <c r="AB393" s="154"/>
      <c r="AC393" s="154"/>
      <c r="AD393" s="154"/>
      <c r="AE393" s="154"/>
      <c r="AF393" s="154">
        <v>4</v>
      </c>
      <c r="AG393" s="154"/>
      <c r="AH393" s="154"/>
      <c r="AI393" s="154"/>
      <c r="AJ393" s="154"/>
      <c r="AK393" s="154"/>
      <c r="AL393" s="154"/>
      <c r="AM393" s="154">
        <v>5</v>
      </c>
      <c r="AN393" s="154"/>
      <c r="AO393" s="154"/>
      <c r="AP393" s="154"/>
      <c r="AQ393" s="154"/>
      <c r="AR393" s="154"/>
      <c r="AS393" s="154"/>
      <c r="AT393" s="154">
        <v>6</v>
      </c>
      <c r="AU393" s="154"/>
      <c r="AV393" s="154"/>
      <c r="AW393" s="154"/>
      <c r="AX393" s="154"/>
      <c r="AY393" s="154"/>
      <c r="AZ393" s="154"/>
      <c r="BA393" s="154">
        <v>7</v>
      </c>
      <c r="BB393" s="154"/>
      <c r="BC393" s="154"/>
      <c r="BD393" s="154"/>
      <c r="BE393" s="154"/>
      <c r="BF393" s="154"/>
      <c r="BG393" s="154"/>
      <c r="BH393" s="155">
        <v>9</v>
      </c>
      <c r="BI393" s="155"/>
      <c r="BJ393" s="155"/>
      <c r="BK393" s="155"/>
      <c r="BL393" s="155"/>
      <c r="BM393" s="155"/>
      <c r="BN393" s="155"/>
      <c r="BO393" s="155"/>
      <c r="BP393" s="155"/>
      <c r="BQ393" s="155"/>
      <c r="BR393" s="155"/>
      <c r="BS393" s="155"/>
      <c r="BT393" s="155"/>
      <c r="BU393" s="155"/>
      <c r="BV393" s="155"/>
      <c r="BW393" s="156">
        <v>10</v>
      </c>
      <c r="BX393" s="156"/>
      <c r="BY393" s="156"/>
      <c r="BZ393" s="156"/>
      <c r="CA393" s="156"/>
      <c r="CB393" s="156"/>
      <c r="CC393" s="156"/>
      <c r="CD393" s="156"/>
      <c r="CE393" s="156"/>
      <c r="CF393" s="156"/>
      <c r="CG393" s="156"/>
      <c r="CH393" s="156"/>
      <c r="CI393" s="156"/>
      <c r="CJ393" s="156"/>
      <c r="CK393" s="156"/>
      <c r="CL393" s="156"/>
      <c r="CM393" s="156"/>
      <c r="CN393" s="156"/>
      <c r="CO393" s="156"/>
      <c r="CP393" s="156"/>
      <c r="CQ393" s="156"/>
      <c r="CR393" s="156"/>
      <c r="CS393" s="156"/>
      <c r="CT393" s="156"/>
      <c r="CU393" s="156"/>
      <c r="CV393" s="156"/>
      <c r="CW393" s="156"/>
    </row>
    <row r="394" spans="1:106" ht="21.75" customHeight="1">
      <c r="A394" s="159">
        <v>2610</v>
      </c>
      <c r="B394" s="159"/>
      <c r="C394" s="159"/>
      <c r="D394" s="159"/>
      <c r="E394" s="159"/>
      <c r="F394" s="160" t="s">
        <v>43</v>
      </c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1">
        <v>11079468</v>
      </c>
      <c r="Z394" s="161"/>
      <c r="AA394" s="161"/>
      <c r="AB394" s="161"/>
      <c r="AC394" s="161"/>
      <c r="AD394" s="161"/>
      <c r="AE394" s="161"/>
      <c r="AF394" s="140">
        <v>11079281</v>
      </c>
      <c r="AG394" s="140"/>
      <c r="AH394" s="140"/>
      <c r="AI394" s="140"/>
      <c r="AJ394" s="140"/>
      <c r="AK394" s="140"/>
      <c r="AL394" s="140"/>
      <c r="AM394" s="136">
        <v>75817</v>
      </c>
      <c r="AN394" s="136"/>
      <c r="AO394" s="136"/>
      <c r="AP394" s="136"/>
      <c r="AQ394" s="136"/>
      <c r="AR394" s="136"/>
      <c r="AS394" s="136"/>
      <c r="AT394" s="195"/>
      <c r="AU394" s="195"/>
      <c r="AV394" s="195"/>
      <c r="AW394" s="195"/>
      <c r="AX394" s="195"/>
      <c r="AY394" s="195"/>
      <c r="AZ394" s="195"/>
      <c r="BA394" s="135"/>
      <c r="BB394" s="135"/>
      <c r="BC394" s="135"/>
      <c r="BD394" s="135"/>
      <c r="BE394" s="135"/>
      <c r="BF394" s="135"/>
      <c r="BG394" s="135"/>
      <c r="BH394" s="137"/>
      <c r="BI394" s="137"/>
      <c r="BJ394" s="137"/>
      <c r="BK394" s="137"/>
      <c r="BL394" s="137"/>
      <c r="BM394" s="137"/>
      <c r="BN394" s="137"/>
      <c r="BO394" s="137"/>
      <c r="BP394" s="137"/>
      <c r="BQ394" s="137"/>
      <c r="BR394" s="137"/>
      <c r="BS394" s="137"/>
      <c r="BT394" s="137"/>
      <c r="BU394" s="137"/>
      <c r="BV394" s="137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/>
      <c r="CY394"/>
      <c r="CZ394"/>
      <c r="DA394"/>
      <c r="DB394"/>
    </row>
    <row r="395" spans="1:106" ht="12.75" customHeight="1">
      <c r="A395" s="138"/>
      <c r="B395" s="138"/>
      <c r="C395" s="138"/>
      <c r="D395" s="138"/>
      <c r="E395" s="138"/>
      <c r="F395" s="139" t="s">
        <v>40</v>
      </c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40">
        <f>SUM(Y394)</f>
        <v>11079468</v>
      </c>
      <c r="Z395" s="140"/>
      <c r="AA395" s="140"/>
      <c r="AB395" s="140"/>
      <c r="AC395" s="140"/>
      <c r="AD395" s="140"/>
      <c r="AE395" s="140"/>
      <c r="AF395" s="140">
        <f>SUM(AF394)</f>
        <v>11079281</v>
      </c>
      <c r="AG395" s="140"/>
      <c r="AH395" s="140"/>
      <c r="AI395" s="140"/>
      <c r="AJ395" s="140"/>
      <c r="AK395" s="140"/>
      <c r="AL395" s="140"/>
      <c r="AM395" s="136">
        <f>AM394</f>
        <v>75817</v>
      </c>
      <c r="AN395" s="136"/>
      <c r="AO395" s="136"/>
      <c r="AP395" s="136"/>
      <c r="AQ395" s="136"/>
      <c r="AR395" s="136"/>
      <c r="AS395" s="136"/>
      <c r="AT395" s="135">
        <f>AT394</f>
        <v>0</v>
      </c>
      <c r="AU395" s="135"/>
      <c r="AV395" s="135"/>
      <c r="AW395" s="135"/>
      <c r="AX395" s="135"/>
      <c r="AY395" s="135"/>
      <c r="AZ395" s="135"/>
      <c r="BA395" s="135"/>
      <c r="BB395" s="135"/>
      <c r="BC395" s="135"/>
      <c r="BD395" s="135"/>
      <c r="BE395" s="135"/>
      <c r="BF395" s="135"/>
      <c r="BG395" s="135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  <c r="CQ395" s="64"/>
      <c r="CR395" s="64"/>
      <c r="CS395" s="64"/>
      <c r="CT395" s="64"/>
      <c r="CU395" s="64"/>
      <c r="CV395" s="64"/>
      <c r="CW395" s="64"/>
      <c r="CX395"/>
      <c r="CY395"/>
      <c r="CZ395"/>
      <c r="DA395"/>
      <c r="DB395"/>
    </row>
    <row r="397" spans="1:106" ht="12.75" customHeight="1">
      <c r="A397"/>
      <c r="B397" s="145" t="s">
        <v>192</v>
      </c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  <c r="BO397" s="145"/>
      <c r="BP397" s="145"/>
      <c r="BQ397" s="145"/>
      <c r="BR397" s="145"/>
      <c r="BS397" s="145"/>
      <c r="BT397" s="145"/>
      <c r="BU397" s="145"/>
      <c r="BV397" s="145"/>
      <c r="BW397" s="145"/>
      <c r="BX397" s="145"/>
      <c r="BY397" s="145"/>
      <c r="BZ397" s="145"/>
      <c r="CA397" s="145"/>
      <c r="CB397" s="145"/>
      <c r="CC397" s="145"/>
      <c r="CD397" s="145"/>
      <c r="CE397" s="145"/>
      <c r="CF397" s="145"/>
      <c r="CG397" s="145"/>
      <c r="CH397" s="145"/>
      <c r="CI397" s="145"/>
      <c r="CJ397" s="145"/>
      <c r="CK397" s="145"/>
      <c r="CL397" s="145"/>
      <c r="CM397" s="145"/>
      <c r="CN397" s="145"/>
      <c r="CO397" s="145"/>
      <c r="CP397" s="145"/>
      <c r="CQ397" s="145"/>
      <c r="CR397" s="145"/>
      <c r="CS397" s="145"/>
      <c r="CT397" s="145"/>
      <c r="CU397" s="145"/>
      <c r="CV397" s="145"/>
      <c r="CW397" s="145"/>
      <c r="CX397" s="145"/>
      <c r="CY397" s="145"/>
      <c r="CZ397" s="145"/>
      <c r="DA397" s="145"/>
      <c r="DB397"/>
    </row>
    <row r="398" spans="1:106" ht="12.75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</row>
    <row r="399" spans="1:106" ht="30.6" customHeight="1">
      <c r="A399"/>
      <c r="B399" s="15"/>
      <c r="C399" s="146" t="s">
        <v>153</v>
      </c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6"/>
      <c r="AD399" s="146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6"/>
      <c r="BN399" s="146"/>
      <c r="BO399" s="146"/>
      <c r="BP399" s="146"/>
      <c r="BQ399" s="146"/>
      <c r="BR399" s="146"/>
      <c r="BS399" s="146"/>
      <c r="BT399" s="146"/>
      <c r="BU399" s="146"/>
      <c r="BV399" s="146"/>
      <c r="BW399" s="146"/>
      <c r="BX399" s="146"/>
      <c r="BY399" s="146"/>
      <c r="BZ399" s="146"/>
      <c r="CA399" s="146"/>
      <c r="CB399" s="146"/>
      <c r="CC399" s="146"/>
      <c r="CD399" s="146"/>
      <c r="CE399" s="146"/>
      <c r="CF399" s="146"/>
      <c r="CG399" s="146"/>
      <c r="CH399" s="146"/>
      <c r="CI399" s="146"/>
      <c r="CJ399" s="146"/>
      <c r="CK399" s="146"/>
      <c r="CL399" s="146"/>
      <c r="CM399" s="146"/>
      <c r="CN399" s="146"/>
      <c r="CO399" s="146"/>
      <c r="CP399" s="146"/>
      <c r="CQ399" s="146"/>
      <c r="CR399" s="146"/>
      <c r="CS399" s="146"/>
      <c r="CT399" s="146"/>
      <c r="CU399" s="146"/>
      <c r="CV399" s="146"/>
      <c r="CW399" s="146"/>
      <c r="CX399" s="146"/>
      <c r="CY399" s="146"/>
      <c r="CZ399" s="146"/>
      <c r="DA399" s="146"/>
      <c r="DB399" s="146"/>
    </row>
    <row r="400" spans="1:106" hidden="1">
      <c r="B400" s="16"/>
      <c r="C400" s="150"/>
      <c r="D400" s="150"/>
      <c r="E400" s="150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  <c r="AA400" s="150"/>
      <c r="AB400" s="150"/>
      <c r="AC400" s="150"/>
      <c r="AD400" s="150"/>
      <c r="AE400" s="150"/>
      <c r="AF400" s="150"/>
      <c r="AG400" s="150"/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  <c r="BI400" s="150"/>
      <c r="BJ400" s="150"/>
      <c r="BK400" s="150"/>
      <c r="BL400" s="150"/>
      <c r="BM400" s="150"/>
      <c r="BN400" s="150"/>
      <c r="BO400" s="150"/>
      <c r="BP400" s="150"/>
      <c r="BQ400" s="150"/>
      <c r="BR400" s="150"/>
      <c r="BS400" s="150"/>
      <c r="BT400" s="150"/>
      <c r="BU400" s="150"/>
      <c r="BV400" s="150"/>
      <c r="BW400" s="150"/>
      <c r="BX400" s="150"/>
      <c r="BY400" s="150"/>
      <c r="BZ400" s="150"/>
      <c r="CA400" s="150"/>
      <c r="CB400" s="150"/>
      <c r="CC400" s="150"/>
      <c r="CD400" s="150"/>
      <c r="CE400" s="150"/>
      <c r="CF400" s="150"/>
      <c r="CG400" s="150"/>
      <c r="CH400" s="150"/>
      <c r="CI400" s="150"/>
      <c r="CJ400" s="150"/>
      <c r="CK400" s="150"/>
      <c r="CL400" s="150"/>
      <c r="CM400" s="150"/>
      <c r="CN400" s="150"/>
      <c r="CO400" s="150"/>
      <c r="CP400" s="150"/>
      <c r="CQ400" s="150"/>
      <c r="CR400" s="150"/>
      <c r="CS400" s="150"/>
      <c r="CT400" s="150"/>
      <c r="CU400" s="150"/>
      <c r="CV400" s="150"/>
      <c r="CW400" s="150"/>
      <c r="CX400" s="150"/>
      <c r="CY400" s="150"/>
      <c r="CZ400" s="150"/>
      <c r="DA400" s="150"/>
      <c r="DB400" s="16"/>
    </row>
    <row r="401" spans="1:107" ht="24.75" customHeight="1">
      <c r="A401"/>
      <c r="B401" s="147" t="s">
        <v>193</v>
      </c>
      <c r="C401" s="147"/>
      <c r="D401" s="147"/>
      <c r="E401" s="147"/>
      <c r="F401" s="147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  <c r="BI401" s="147"/>
      <c r="BJ401" s="147"/>
      <c r="BK401" s="147"/>
      <c r="BL401" s="147"/>
      <c r="BM401" s="147"/>
      <c r="BN401" s="147"/>
      <c r="BO401" s="147"/>
      <c r="BP401" s="147"/>
      <c r="BQ401" s="147"/>
      <c r="BR401" s="147"/>
      <c r="BS401" s="147"/>
      <c r="BT401" s="147"/>
      <c r="BU401" s="147"/>
      <c r="BV401" s="147"/>
      <c r="BW401" s="147"/>
      <c r="BX401" s="147"/>
      <c r="BY401" s="147"/>
      <c r="BZ401" s="147"/>
      <c r="CA401" s="147"/>
      <c r="CB401" s="147"/>
      <c r="CC401" s="147"/>
      <c r="CD401" s="147"/>
      <c r="CE401" s="147"/>
      <c r="CF401" s="147"/>
      <c r="CG401" s="147"/>
      <c r="CH401" s="147"/>
      <c r="CI401" s="147"/>
      <c r="CJ401" s="147"/>
      <c r="CK401" s="147"/>
      <c r="CL401" s="147"/>
      <c r="CM401" s="147"/>
      <c r="CN401" s="147"/>
      <c r="CO401" s="147"/>
      <c r="CP401" s="147"/>
      <c r="CQ401" s="147"/>
      <c r="CR401" s="147"/>
      <c r="CS401" s="147"/>
      <c r="CT401" s="147"/>
      <c r="CU401" s="147"/>
      <c r="CV401" s="147"/>
      <c r="CW401" s="147"/>
      <c r="CX401" s="147"/>
      <c r="CY401" s="147"/>
      <c r="CZ401" s="147"/>
      <c r="DA401" s="147"/>
      <c r="DB401" s="15"/>
      <c r="DC401" s="15"/>
    </row>
    <row r="402" spans="1:107" ht="12.75" customHeight="1">
      <c r="A402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5"/>
      <c r="DA402" s="15"/>
      <c r="DB402" s="15"/>
      <c r="DC402" s="15"/>
    </row>
    <row r="403" spans="1:107" ht="96.6" customHeight="1">
      <c r="A403"/>
      <c r="B403" s="15"/>
      <c r="C403" s="148" t="s">
        <v>218</v>
      </c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  <c r="AU403" s="149"/>
      <c r="AV403" s="149"/>
      <c r="AW403" s="149"/>
      <c r="AX403" s="149"/>
      <c r="AY403" s="149"/>
      <c r="AZ403" s="149"/>
      <c r="BA403" s="149"/>
      <c r="BB403" s="149"/>
      <c r="BC403" s="149"/>
      <c r="BD403" s="149"/>
      <c r="BE403" s="149"/>
      <c r="BF403" s="149"/>
      <c r="BG403" s="149"/>
      <c r="BH403" s="149"/>
      <c r="BI403" s="149"/>
      <c r="BJ403" s="149"/>
      <c r="BK403" s="149"/>
      <c r="BL403" s="149"/>
      <c r="BM403" s="149"/>
      <c r="BN403" s="149"/>
      <c r="BO403" s="149"/>
      <c r="BP403" s="149"/>
      <c r="BQ403" s="149"/>
      <c r="BR403" s="149"/>
      <c r="BS403" s="149"/>
      <c r="BT403" s="149"/>
      <c r="BU403" s="149"/>
      <c r="BV403" s="149"/>
      <c r="BW403" s="149"/>
      <c r="BX403" s="149"/>
      <c r="BY403" s="149"/>
      <c r="BZ403" s="149"/>
      <c r="CA403" s="149"/>
      <c r="CB403" s="149"/>
      <c r="CC403" s="149"/>
      <c r="CD403" s="149"/>
      <c r="CE403" s="149"/>
      <c r="CF403" s="149"/>
      <c r="CG403" s="149"/>
      <c r="CH403" s="149"/>
      <c r="CI403" s="149"/>
      <c r="CJ403" s="149"/>
      <c r="CK403" s="149"/>
      <c r="CL403" s="149"/>
      <c r="CM403" s="149"/>
      <c r="CN403" s="149"/>
      <c r="CO403" s="149"/>
      <c r="CP403" s="149"/>
      <c r="CQ403" s="149"/>
      <c r="CR403" s="149"/>
      <c r="CS403" s="149"/>
      <c r="CT403" s="149"/>
      <c r="CU403" s="149"/>
      <c r="CV403" s="149"/>
      <c r="CW403" s="149"/>
      <c r="CX403" s="149"/>
      <c r="CY403" s="149"/>
      <c r="CZ403" s="149"/>
      <c r="DA403" s="149"/>
      <c r="DB403" s="149"/>
    </row>
    <row r="406" spans="1:107" ht="24.75" customHeight="1">
      <c r="A406"/>
      <c r="B406"/>
      <c r="C406" s="143" t="s">
        <v>127</v>
      </c>
      <c r="D406" s="143"/>
      <c r="E406" s="143"/>
      <c r="F406" s="143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3"/>
      <c r="AD406" s="143"/>
      <c r="AE406"/>
      <c r="AF406" s="144"/>
      <c r="AG406" s="144"/>
      <c r="AH406" s="144"/>
      <c r="AI406" s="144"/>
      <c r="AJ406" s="144"/>
      <c r="AK406" s="144"/>
      <c r="AL406" s="144"/>
      <c r="AM406" s="144"/>
      <c r="AN406" s="144"/>
      <c r="AO406" s="144"/>
      <c r="AP406" s="144"/>
      <c r="AQ406" s="144"/>
      <c r="AR406" s="144"/>
      <c r="AS406" s="144"/>
      <c r="AT406" s="144"/>
      <c r="AU406" s="144"/>
      <c r="AV406" s="144"/>
      <c r="AW406" s="144"/>
      <c r="AX406" s="144"/>
      <c r="AY406"/>
      <c r="AZ406"/>
      <c r="BA406"/>
      <c r="BB406" s="141" t="s">
        <v>159</v>
      </c>
      <c r="BC406" s="141"/>
      <c r="BD406" s="141"/>
      <c r="BE406" s="141"/>
      <c r="BF406" s="141"/>
      <c r="BG406" s="141"/>
      <c r="BH406" s="141"/>
      <c r="BI406" s="141"/>
      <c r="BJ406" s="141"/>
      <c r="BK406" s="141"/>
      <c r="BL406" s="141"/>
      <c r="BM406" s="141"/>
      <c r="BN406" s="141"/>
      <c r="BO406" s="141"/>
      <c r="BP406" s="141"/>
      <c r="BQ406" s="141"/>
      <c r="BR406" s="141"/>
      <c r="BS406" s="141"/>
      <c r="BT406" s="141"/>
      <c r="BU406" s="141"/>
      <c r="BV406" s="141"/>
      <c r="BW406" s="141"/>
      <c r="BX406" s="141"/>
      <c r="BY406" s="141"/>
      <c r="BZ406" s="141"/>
      <c r="CA406" s="141"/>
      <c r="CB406" s="141"/>
      <c r="CC406" s="141"/>
      <c r="CD406" s="141"/>
      <c r="CE406" s="141"/>
      <c r="CF406" s="141"/>
      <c r="CG406" s="141"/>
      <c r="CH406" s="141"/>
      <c r="CI406" s="141"/>
      <c r="CJ406" s="141"/>
      <c r="CK406" s="141"/>
      <c r="CL406" s="141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</row>
    <row r="407" spans="1:107" ht="12.75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AB407"/>
      <c r="AC407"/>
      <c r="AD407"/>
      <c r="AE407"/>
      <c r="AF407" s="142" t="s">
        <v>128</v>
      </c>
      <c r="AG407" s="142"/>
      <c r="AH407" s="142"/>
      <c r="AI407" s="142"/>
      <c r="AJ407" s="142"/>
      <c r="AK407" s="142"/>
      <c r="AL407" s="142"/>
      <c r="AM407" s="142"/>
      <c r="AN407" s="142"/>
      <c r="AO407" s="142"/>
      <c r="AP407" s="142"/>
      <c r="AQ407" s="142"/>
      <c r="AR407" s="142"/>
      <c r="AS407" s="142"/>
      <c r="AT407" s="142"/>
      <c r="AU407" s="142"/>
      <c r="AV407" s="142"/>
      <c r="AW407" s="142"/>
      <c r="AX407" s="142"/>
      <c r="AY407" s="28"/>
      <c r="AZ407" s="28"/>
      <c r="BA407" s="28"/>
      <c r="BB407" s="142" t="s">
        <v>130</v>
      </c>
      <c r="BC407" s="142"/>
      <c r="BD407" s="142"/>
      <c r="BE407" s="142"/>
      <c r="BF407" s="142"/>
      <c r="BG407" s="142"/>
      <c r="BH407" s="142"/>
      <c r="BI407" s="142"/>
      <c r="BJ407" s="142"/>
      <c r="BK407" s="142"/>
      <c r="BL407" s="142"/>
      <c r="BM407" s="142"/>
      <c r="BN407" s="142"/>
      <c r="BO407" s="142"/>
      <c r="BP407" s="142"/>
      <c r="BQ407" s="142"/>
      <c r="BR407" s="142"/>
      <c r="BS407" s="142"/>
      <c r="BT407" s="142"/>
      <c r="BU407" s="142"/>
      <c r="BV407" s="142"/>
      <c r="BW407" s="142"/>
      <c r="BX407" s="142"/>
      <c r="BY407" s="142"/>
      <c r="BZ407" s="142"/>
      <c r="CA407" s="142"/>
      <c r="CB407" s="142"/>
      <c r="CC407" s="142"/>
      <c r="CD407" s="142"/>
      <c r="CE407" s="142"/>
      <c r="CF407" s="142"/>
      <c r="CG407" s="142"/>
      <c r="CH407" s="142"/>
      <c r="CI407" s="142"/>
      <c r="CJ407" s="142"/>
      <c r="CK407" s="142"/>
      <c r="CL407" s="142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</row>
    <row r="408" spans="1:107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</row>
    <row r="409" spans="1:107" ht="12.75" customHeight="1">
      <c r="A409"/>
      <c r="B409"/>
      <c r="C409" s="143" t="s">
        <v>129</v>
      </c>
      <c r="D409" s="143"/>
      <c r="E409" s="143"/>
      <c r="F409" s="143"/>
      <c r="G409" s="143"/>
      <c r="H409" s="143"/>
      <c r="I409" s="143"/>
      <c r="J409" s="143"/>
      <c r="K409" s="143"/>
      <c r="L409" s="143"/>
      <c r="M409" s="143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  <c r="AB409" s="143"/>
      <c r="AC409" s="143"/>
      <c r="AD409" s="143"/>
      <c r="AE409"/>
      <c r="AF409" s="144"/>
      <c r="AG409" s="144"/>
      <c r="AH409" s="144"/>
      <c r="AI409" s="144"/>
      <c r="AJ409" s="144"/>
      <c r="AK409" s="144"/>
      <c r="AL409" s="144"/>
      <c r="AM409" s="144"/>
      <c r="AN409" s="144"/>
      <c r="AO409" s="144"/>
      <c r="AP409" s="144"/>
      <c r="AQ409" s="144"/>
      <c r="AR409" s="144"/>
      <c r="AS409" s="144"/>
      <c r="AT409" s="144"/>
      <c r="AU409" s="144"/>
      <c r="AV409" s="144"/>
      <c r="AW409" s="144"/>
      <c r="AX409" s="144"/>
      <c r="AY409"/>
      <c r="AZ409"/>
      <c r="BA409"/>
      <c r="BB409" s="141" t="s">
        <v>160</v>
      </c>
      <c r="BC409" s="141"/>
      <c r="BD409" s="141"/>
      <c r="BE409" s="141"/>
      <c r="BF409" s="141"/>
      <c r="BG409" s="141"/>
      <c r="BH409" s="141"/>
      <c r="BI409" s="141"/>
      <c r="BJ409" s="141"/>
      <c r="BK409" s="141"/>
      <c r="BL409" s="141"/>
      <c r="BM409" s="141"/>
      <c r="BN409" s="141"/>
      <c r="BO409" s="141"/>
      <c r="BP409" s="141"/>
      <c r="BQ409" s="141"/>
      <c r="BR409" s="141"/>
      <c r="BS409" s="141"/>
      <c r="BT409" s="141"/>
      <c r="BU409" s="141"/>
      <c r="BV409" s="141"/>
      <c r="BW409" s="141"/>
      <c r="BX409" s="141"/>
      <c r="BY409" s="141"/>
      <c r="BZ409" s="141"/>
      <c r="CA409" s="141"/>
      <c r="CB409" s="141"/>
      <c r="CC409" s="141"/>
      <c r="CD409" s="141"/>
      <c r="CE409" s="141"/>
      <c r="CF409" s="141"/>
      <c r="CG409" s="141"/>
      <c r="CH409" s="141"/>
      <c r="CI409" s="141"/>
      <c r="CJ409" s="141"/>
      <c r="CK409" s="141"/>
      <c r="CL409" s="141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</row>
    <row r="410" spans="1:107" ht="12.75" customHeight="1">
      <c r="A410"/>
      <c r="B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 s="142" t="s">
        <v>128</v>
      </c>
      <c r="AG410" s="142"/>
      <c r="AH410" s="142"/>
      <c r="AI410" s="142"/>
      <c r="AJ410" s="142"/>
      <c r="AK410" s="142"/>
      <c r="AL410" s="142"/>
      <c r="AM410" s="142"/>
      <c r="AN410" s="142"/>
      <c r="AO410" s="142"/>
      <c r="AP410" s="142"/>
      <c r="AQ410" s="142"/>
      <c r="AR410" s="142"/>
      <c r="AS410" s="142"/>
      <c r="AT410" s="142"/>
      <c r="AU410" s="142"/>
      <c r="AV410" s="142"/>
      <c r="AW410" s="142"/>
      <c r="AX410" s="142"/>
      <c r="AY410" s="28"/>
      <c r="AZ410" s="28"/>
      <c r="BA410" s="28"/>
      <c r="BB410" s="142" t="s">
        <v>130</v>
      </c>
      <c r="BC410" s="142"/>
      <c r="BD410" s="142"/>
      <c r="BE410" s="142"/>
      <c r="BF410" s="142"/>
      <c r="BG410" s="142"/>
      <c r="BH410" s="142"/>
      <c r="BI410" s="142"/>
      <c r="BJ410" s="142"/>
      <c r="BK410" s="142"/>
      <c r="BL410" s="142"/>
      <c r="BM410" s="142"/>
      <c r="BN410" s="142"/>
      <c r="BO410" s="142"/>
      <c r="BP410" s="142"/>
      <c r="BQ410" s="142"/>
      <c r="BR410" s="142"/>
      <c r="BS410" s="142"/>
      <c r="BT410" s="142"/>
      <c r="BU410" s="142"/>
      <c r="BV410" s="142"/>
      <c r="BW410" s="142"/>
      <c r="BX410" s="142"/>
      <c r="BY410" s="142"/>
      <c r="BZ410" s="142"/>
      <c r="CA410" s="142"/>
      <c r="CB410" s="142"/>
      <c r="CC410" s="142"/>
      <c r="CD410" s="142"/>
      <c r="CE410" s="142"/>
      <c r="CF410" s="142"/>
      <c r="CG410" s="142"/>
      <c r="CH410" s="142"/>
      <c r="CI410" s="142"/>
      <c r="CJ410" s="142"/>
      <c r="CK410" s="142"/>
      <c r="CL410" s="142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</row>
    <row r="411" spans="1:107"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</row>
  </sheetData>
  <mergeCells count="2474">
    <mergeCell ref="AS273:AY273"/>
    <mergeCell ref="AZ273:BE273"/>
    <mergeCell ref="CT203:CZ203"/>
    <mergeCell ref="A208:E208"/>
    <mergeCell ref="A277:E277"/>
    <mergeCell ref="F277:AA277"/>
    <mergeCell ref="AB277:AG277"/>
    <mergeCell ref="AH277:AR277"/>
    <mergeCell ref="AS277:AY277"/>
    <mergeCell ref="AZ277:BE277"/>
    <mergeCell ref="BF277:BL277"/>
    <mergeCell ref="BM277:BS277"/>
    <mergeCell ref="BT277:BY277"/>
    <mergeCell ref="BZ277:CF277"/>
    <mergeCell ref="A269:E269"/>
    <mergeCell ref="F269:CF269"/>
    <mergeCell ref="A270:E270"/>
    <mergeCell ref="F270:CF270"/>
    <mergeCell ref="A271:E271"/>
    <mergeCell ref="F271:AA271"/>
    <mergeCell ref="AB271:AG271"/>
    <mergeCell ref="AH271:AR271"/>
    <mergeCell ref="AS271:AY271"/>
    <mergeCell ref="AZ271:BE271"/>
    <mergeCell ref="BF271:BL271"/>
    <mergeCell ref="BM271:BS271"/>
    <mergeCell ref="BT271:BY271"/>
    <mergeCell ref="BZ271:CF271"/>
    <mergeCell ref="A272:E272"/>
    <mergeCell ref="F272:CF272"/>
    <mergeCell ref="A273:E273"/>
    <mergeCell ref="F273:AA273"/>
    <mergeCell ref="AB273:AG273"/>
    <mergeCell ref="AH273:AR273"/>
    <mergeCell ref="A200:E200"/>
    <mergeCell ref="F200:CZ200"/>
    <mergeCell ref="BM273:BS273"/>
    <mergeCell ref="BT273:BY273"/>
    <mergeCell ref="BZ273:CF273"/>
    <mergeCell ref="A201:E201"/>
    <mergeCell ref="F201:AA201"/>
    <mergeCell ref="AB201:AG201"/>
    <mergeCell ref="AH201:AR201"/>
    <mergeCell ref="AS201:AY201"/>
    <mergeCell ref="AZ201:BE201"/>
    <mergeCell ref="BF201:BL201"/>
    <mergeCell ref="BM201:BS201"/>
    <mergeCell ref="BT201:BY201"/>
    <mergeCell ref="BZ201:CF201"/>
    <mergeCell ref="CG201:CM201"/>
    <mergeCell ref="CN201:CS201"/>
    <mergeCell ref="CT201:CZ201"/>
    <mergeCell ref="A202:E202"/>
    <mergeCell ref="F202:CZ202"/>
    <mergeCell ref="A203:E203"/>
    <mergeCell ref="F203:AA203"/>
    <mergeCell ref="AB203:AG203"/>
    <mergeCell ref="AH203:AR203"/>
    <mergeCell ref="AS203:AY203"/>
    <mergeCell ref="AZ203:BE203"/>
    <mergeCell ref="BF203:BL203"/>
    <mergeCell ref="BM203:BS203"/>
    <mergeCell ref="BT203:BY203"/>
    <mergeCell ref="BZ203:CF203"/>
    <mergeCell ref="CG203:CM203"/>
    <mergeCell ref="CN203:CS203"/>
    <mergeCell ref="A194:E194"/>
    <mergeCell ref="A143:E143"/>
    <mergeCell ref="F143:AA143"/>
    <mergeCell ref="AB143:AG143"/>
    <mergeCell ref="AH143:AR143"/>
    <mergeCell ref="A198:E198"/>
    <mergeCell ref="F198:CZ198"/>
    <mergeCell ref="A199:E199"/>
    <mergeCell ref="F199:AA199"/>
    <mergeCell ref="AB199:AG199"/>
    <mergeCell ref="AH199:AR199"/>
    <mergeCell ref="AS199:AY199"/>
    <mergeCell ref="AZ199:BE199"/>
    <mergeCell ref="BF199:BL199"/>
    <mergeCell ref="BM199:BS199"/>
    <mergeCell ref="BT199:BY199"/>
    <mergeCell ref="BZ199:CF199"/>
    <mergeCell ref="CG199:CM199"/>
    <mergeCell ref="CN199:CS199"/>
    <mergeCell ref="CT199:CZ199"/>
    <mergeCell ref="A195:E195"/>
    <mergeCell ref="F195:CZ195"/>
    <mergeCell ref="A196:E196"/>
    <mergeCell ref="F196:CZ196"/>
    <mergeCell ref="A197:E197"/>
    <mergeCell ref="F197:AA197"/>
    <mergeCell ref="AB197:AG197"/>
    <mergeCell ref="AH197:AR197"/>
    <mergeCell ref="AS197:AY197"/>
    <mergeCell ref="AZ197:BE197"/>
    <mergeCell ref="BF197:BL197"/>
    <mergeCell ref="BM197:BS197"/>
    <mergeCell ref="BT197:BY197"/>
    <mergeCell ref="BZ197:CF197"/>
    <mergeCell ref="CG197:CM197"/>
    <mergeCell ref="CN197:CS197"/>
    <mergeCell ref="CT197:CZ197"/>
    <mergeCell ref="A130:E130"/>
    <mergeCell ref="BO130:BU130"/>
    <mergeCell ref="BH132:BN132"/>
    <mergeCell ref="AV130:BA130"/>
    <mergeCell ref="BB130:BG130"/>
    <mergeCell ref="BB132:BG132"/>
    <mergeCell ref="AV132:BA132"/>
    <mergeCell ref="F130:AA130"/>
    <mergeCell ref="AB130:AG130"/>
    <mergeCell ref="AH130:AN130"/>
    <mergeCell ref="A131:E131"/>
    <mergeCell ref="F131:AA131"/>
    <mergeCell ref="AB131:AG131"/>
    <mergeCell ref="AH131:AN131"/>
    <mergeCell ref="AO131:AU131"/>
    <mergeCell ref="AV131:BA131"/>
    <mergeCell ref="F134:AA134"/>
    <mergeCell ref="A134:E134"/>
    <mergeCell ref="AB134:AG134"/>
    <mergeCell ref="AH134:AN134"/>
    <mergeCell ref="AO134:AU134"/>
    <mergeCell ref="AV134:BA134"/>
    <mergeCell ref="BB134:BG134"/>
    <mergeCell ref="BH134:BN134"/>
    <mergeCell ref="BO134:BU134"/>
    <mergeCell ref="F114:AA114"/>
    <mergeCell ref="AB114:AG114"/>
    <mergeCell ref="AH114:AN114"/>
    <mergeCell ref="AO114:AU114"/>
    <mergeCell ref="AV114:BA114"/>
    <mergeCell ref="BB114:BG114"/>
    <mergeCell ref="BH114:BN114"/>
    <mergeCell ref="BO114:BU114"/>
    <mergeCell ref="BV114:CA114"/>
    <mergeCell ref="CB114:CG114"/>
    <mergeCell ref="CH114:CN114"/>
    <mergeCell ref="CO114:CU114"/>
    <mergeCell ref="CV114:DA114"/>
    <mergeCell ref="A121:E121"/>
    <mergeCell ref="F121:AA121"/>
    <mergeCell ref="AB121:AG121"/>
    <mergeCell ref="AH121:AN121"/>
    <mergeCell ref="AO121:AU121"/>
    <mergeCell ref="AV121:BA121"/>
    <mergeCell ref="BB121:BG121"/>
    <mergeCell ref="BH121:BN121"/>
    <mergeCell ref="BO121:BU121"/>
    <mergeCell ref="BV121:CA121"/>
    <mergeCell ref="CB121:CG121"/>
    <mergeCell ref="CH121:CN121"/>
    <mergeCell ref="CO121:CU121"/>
    <mergeCell ref="CV121:DA121"/>
    <mergeCell ref="BH117:BN117"/>
    <mergeCell ref="CO117:CU117"/>
    <mergeCell ref="AH117:AN117"/>
    <mergeCell ref="AB117:AG117"/>
    <mergeCell ref="F117:AA117"/>
    <mergeCell ref="BU354:BZ354"/>
    <mergeCell ref="CA354:CF354"/>
    <mergeCell ref="CG354:CL354"/>
    <mergeCell ref="D32:CW32"/>
    <mergeCell ref="D31:CW31"/>
    <mergeCell ref="A112:E112"/>
    <mergeCell ref="F112:AA112"/>
    <mergeCell ref="AB112:AG112"/>
    <mergeCell ref="AH112:AN112"/>
    <mergeCell ref="AO112:AU112"/>
    <mergeCell ref="AV112:BA112"/>
    <mergeCell ref="BB112:BG112"/>
    <mergeCell ref="BH112:BN112"/>
    <mergeCell ref="BO112:BU112"/>
    <mergeCell ref="BV112:CA112"/>
    <mergeCell ref="CB112:CG112"/>
    <mergeCell ref="CH112:CN112"/>
    <mergeCell ref="CO112:CU112"/>
    <mergeCell ref="CV112:DA112"/>
    <mergeCell ref="A113:E113"/>
    <mergeCell ref="F113:AA113"/>
    <mergeCell ref="AB113:AG113"/>
    <mergeCell ref="AH113:AN113"/>
    <mergeCell ref="AO113:AU113"/>
    <mergeCell ref="AV113:BA113"/>
    <mergeCell ref="BB113:BG113"/>
    <mergeCell ref="BH113:BN113"/>
    <mergeCell ref="BO113:BU113"/>
    <mergeCell ref="CH113:CN113"/>
    <mergeCell ref="CO113:CU113"/>
    <mergeCell ref="CV113:DA113"/>
    <mergeCell ref="A114:E114"/>
    <mergeCell ref="A352:T352"/>
    <mergeCell ref="U352:X352"/>
    <mergeCell ref="Y352:AD352"/>
    <mergeCell ref="AE352:AJ352"/>
    <mergeCell ref="AK352:AP352"/>
    <mergeCell ref="AQ352:AV352"/>
    <mergeCell ref="AW352:BB352"/>
    <mergeCell ref="BC352:BH352"/>
    <mergeCell ref="BI352:BN352"/>
    <mergeCell ref="BO352:BT352"/>
    <mergeCell ref="BU352:BZ352"/>
    <mergeCell ref="CA352:CF352"/>
    <mergeCell ref="CG352:CL352"/>
    <mergeCell ref="A355:T355"/>
    <mergeCell ref="U355:X355"/>
    <mergeCell ref="Y355:AD355"/>
    <mergeCell ref="AE355:AJ355"/>
    <mergeCell ref="AK355:AP355"/>
    <mergeCell ref="AQ355:AV355"/>
    <mergeCell ref="AW355:BB355"/>
    <mergeCell ref="BC355:BH355"/>
    <mergeCell ref="BI355:BN355"/>
    <mergeCell ref="BO355:BT355"/>
    <mergeCell ref="BU355:BZ355"/>
    <mergeCell ref="CA355:CF355"/>
    <mergeCell ref="CG355:CL355"/>
    <mergeCell ref="A354:T354"/>
    <mergeCell ref="U354:X354"/>
    <mergeCell ref="Y354:AD354"/>
    <mergeCell ref="AE354:AJ354"/>
    <mergeCell ref="AK354:AP354"/>
    <mergeCell ref="AQ354:AV354"/>
    <mergeCell ref="CG346:CL346"/>
    <mergeCell ref="A347:T347"/>
    <mergeCell ref="U347:X347"/>
    <mergeCell ref="Y347:AD347"/>
    <mergeCell ref="AE347:AJ347"/>
    <mergeCell ref="AK347:AP347"/>
    <mergeCell ref="AQ347:AV347"/>
    <mergeCell ref="AW347:BB347"/>
    <mergeCell ref="BC347:BH347"/>
    <mergeCell ref="BI347:BN347"/>
    <mergeCell ref="BO347:BT347"/>
    <mergeCell ref="BU347:BZ347"/>
    <mergeCell ref="CA347:CF347"/>
    <mergeCell ref="CG347:CL347"/>
    <mergeCell ref="A348:T348"/>
    <mergeCell ref="U348:X348"/>
    <mergeCell ref="Y348:AD348"/>
    <mergeCell ref="AE348:AJ348"/>
    <mergeCell ref="AK348:AP348"/>
    <mergeCell ref="AQ348:AV348"/>
    <mergeCell ref="AW348:BB348"/>
    <mergeCell ref="BC348:BH348"/>
    <mergeCell ref="BI348:BN348"/>
    <mergeCell ref="BO348:BT348"/>
    <mergeCell ref="BU348:BZ348"/>
    <mergeCell ref="CA348:CF348"/>
    <mergeCell ref="CG348:CL348"/>
    <mergeCell ref="A366:DC366"/>
    <mergeCell ref="BB50:BG50"/>
    <mergeCell ref="BZ259:CF259"/>
    <mergeCell ref="AS259:AY259"/>
    <mergeCell ref="AZ259:BE259"/>
    <mergeCell ref="BF259:BL259"/>
    <mergeCell ref="BM259:BS259"/>
    <mergeCell ref="BV130:CA130"/>
    <mergeCell ref="AO132:AU132"/>
    <mergeCell ref="A132:E132"/>
    <mergeCell ref="F132:AA132"/>
    <mergeCell ref="AB132:AG132"/>
    <mergeCell ref="AH132:AN132"/>
    <mergeCell ref="A259:E259"/>
    <mergeCell ref="F259:AA259"/>
    <mergeCell ref="AB259:AG259"/>
    <mergeCell ref="AH259:AR259"/>
    <mergeCell ref="AO130:AU130"/>
    <mergeCell ref="A215:E215"/>
    <mergeCell ref="CG363:CL363"/>
    <mergeCell ref="AW363:BB363"/>
    <mergeCell ref="BC363:BH363"/>
    <mergeCell ref="BI363:BN363"/>
    <mergeCell ref="BO363:BT363"/>
    <mergeCell ref="U363:X363"/>
    <mergeCell ref="Y363:AD363"/>
    <mergeCell ref="AE363:AJ363"/>
    <mergeCell ref="BU363:BZ363"/>
    <mergeCell ref="CA363:CF363"/>
    <mergeCell ref="BO132:BU132"/>
    <mergeCell ref="BH130:BN130"/>
    <mergeCell ref="BV132:CA132"/>
    <mergeCell ref="F207:CZ207"/>
    <mergeCell ref="BB131:BG131"/>
    <mergeCell ref="BH131:BN131"/>
    <mergeCell ref="BB135:BG135"/>
    <mergeCell ref="BH135:BN135"/>
    <mergeCell ref="BM141:CF141"/>
    <mergeCell ref="AZ143:BE143"/>
    <mergeCell ref="CN216:CS216"/>
    <mergeCell ref="CT216:CZ216"/>
    <mergeCell ref="CT214:CZ214"/>
    <mergeCell ref="CN214:CS214"/>
    <mergeCell ref="CN213:CS213"/>
    <mergeCell ref="CT206:CZ206"/>
    <mergeCell ref="CT208:CZ208"/>
    <mergeCell ref="F194:AA194"/>
    <mergeCell ref="AB194:AG194"/>
    <mergeCell ref="AH194:AR194"/>
    <mergeCell ref="AS194:AY194"/>
    <mergeCell ref="BF143:BL143"/>
    <mergeCell ref="CN143:CS143"/>
    <mergeCell ref="F208:AA208"/>
    <mergeCell ref="AB208:AG208"/>
    <mergeCell ref="F133:AA133"/>
    <mergeCell ref="AB133:AG133"/>
    <mergeCell ref="AH133:AN133"/>
    <mergeCell ref="AO133:AU133"/>
    <mergeCell ref="AV133:BA133"/>
    <mergeCell ref="BB133:BG133"/>
    <mergeCell ref="BH133:BN133"/>
    <mergeCell ref="BO133:BU133"/>
    <mergeCell ref="BV133:CA133"/>
    <mergeCell ref="BV134:CA134"/>
    <mergeCell ref="A301:E301"/>
    <mergeCell ref="F301:AA301"/>
    <mergeCell ref="AB301:AG301"/>
    <mergeCell ref="AH301:AR301"/>
    <mergeCell ref="A300:E300"/>
    <mergeCell ref="F300:CF300"/>
    <mergeCell ref="BZ301:CF301"/>
    <mergeCell ref="AS301:AY301"/>
    <mergeCell ref="AZ301:BE301"/>
    <mergeCell ref="BF301:BL301"/>
    <mergeCell ref="BM299:BS299"/>
    <mergeCell ref="A299:E299"/>
    <mergeCell ref="F299:AA299"/>
    <mergeCell ref="AB299:AG299"/>
    <mergeCell ref="AH299:AR299"/>
    <mergeCell ref="BZ299:CF299"/>
    <mergeCell ref="A298:E298"/>
    <mergeCell ref="F298:CF298"/>
    <mergeCell ref="BT301:BY301"/>
    <mergeCell ref="BM301:BS301"/>
    <mergeCell ref="BT299:BY299"/>
    <mergeCell ref="AS299:AY299"/>
    <mergeCell ref="AZ299:BE299"/>
    <mergeCell ref="BF299:BL299"/>
    <mergeCell ref="A297:E297"/>
    <mergeCell ref="A296:E296"/>
    <mergeCell ref="F296:CF296"/>
    <mergeCell ref="A294:E294"/>
    <mergeCell ref="F294:CF294"/>
    <mergeCell ref="A295:E295"/>
    <mergeCell ref="F295:AA295"/>
    <mergeCell ref="AB295:AG295"/>
    <mergeCell ref="AH295:AR295"/>
    <mergeCell ref="AS295:AY295"/>
    <mergeCell ref="AZ295:BE295"/>
    <mergeCell ref="BF295:BL295"/>
    <mergeCell ref="BM295:BS295"/>
    <mergeCell ref="BT292:BY292"/>
    <mergeCell ref="BZ292:CF292"/>
    <mergeCell ref="BF292:BL292"/>
    <mergeCell ref="BM292:BS292"/>
    <mergeCell ref="BT295:BY295"/>
    <mergeCell ref="BZ295:CF295"/>
    <mergeCell ref="A293:E293"/>
    <mergeCell ref="F293:CF293"/>
    <mergeCell ref="BT297:BY297"/>
    <mergeCell ref="F297:AA297"/>
    <mergeCell ref="AB297:AG297"/>
    <mergeCell ref="AH297:AR297"/>
    <mergeCell ref="BZ297:CF297"/>
    <mergeCell ref="AS297:AY297"/>
    <mergeCell ref="AZ297:BE297"/>
    <mergeCell ref="BF297:BL297"/>
    <mergeCell ref="BM297:BS297"/>
    <mergeCell ref="A291:E291"/>
    <mergeCell ref="F291:CF291"/>
    <mergeCell ref="A292:E292"/>
    <mergeCell ref="F292:AA292"/>
    <mergeCell ref="AB292:AG292"/>
    <mergeCell ref="AH292:AR292"/>
    <mergeCell ref="AS292:AY292"/>
    <mergeCell ref="AZ292:BE292"/>
    <mergeCell ref="AS290:AY290"/>
    <mergeCell ref="AZ290:BE290"/>
    <mergeCell ref="BF290:BL290"/>
    <mergeCell ref="F289:CF289"/>
    <mergeCell ref="A290:E290"/>
    <mergeCell ref="F290:AA290"/>
    <mergeCell ref="AB290:AG290"/>
    <mergeCell ref="A289:E289"/>
    <mergeCell ref="F284:CF284"/>
    <mergeCell ref="F285:CF285"/>
    <mergeCell ref="F287:CF287"/>
    <mergeCell ref="BM290:BS290"/>
    <mergeCell ref="BT290:BY290"/>
    <mergeCell ref="BZ290:CF290"/>
    <mergeCell ref="AH290:AR290"/>
    <mergeCell ref="AH288:AR288"/>
    <mergeCell ref="AS288:AY288"/>
    <mergeCell ref="AZ288:BE288"/>
    <mergeCell ref="A287:E287"/>
    <mergeCell ref="A288:E288"/>
    <mergeCell ref="F288:AA288"/>
    <mergeCell ref="AB288:AG288"/>
    <mergeCell ref="BF288:BL288"/>
    <mergeCell ref="BT286:BY286"/>
    <mergeCell ref="A286:E286"/>
    <mergeCell ref="F286:AA286"/>
    <mergeCell ref="AB286:AG286"/>
    <mergeCell ref="AH286:AR286"/>
    <mergeCell ref="BZ286:CF286"/>
    <mergeCell ref="AS286:AY286"/>
    <mergeCell ref="AZ286:BE286"/>
    <mergeCell ref="BF286:BL286"/>
    <mergeCell ref="BM286:BS286"/>
    <mergeCell ref="BM288:BS288"/>
    <mergeCell ref="BT288:BY288"/>
    <mergeCell ref="BZ288:CF288"/>
    <mergeCell ref="A284:E284"/>
    <mergeCell ref="A285:E285"/>
    <mergeCell ref="CG194:CM194"/>
    <mergeCell ref="CN194:CS194"/>
    <mergeCell ref="CG214:CM214"/>
    <mergeCell ref="AH208:AR208"/>
    <mergeCell ref="AS208:AY208"/>
    <mergeCell ref="AZ208:BE208"/>
    <mergeCell ref="BF208:BL208"/>
    <mergeCell ref="BM208:BS208"/>
    <mergeCell ref="AS216:AY216"/>
    <mergeCell ref="AZ216:BE216"/>
    <mergeCell ref="BF216:BL216"/>
    <mergeCell ref="BT206:BY206"/>
    <mergeCell ref="BZ206:CF206"/>
    <mergeCell ref="CG206:CM206"/>
    <mergeCell ref="CN206:CS206"/>
    <mergeCell ref="CG208:CM208"/>
    <mergeCell ref="CN208:CS208"/>
    <mergeCell ref="A207:E207"/>
    <mergeCell ref="BM216:BS216"/>
    <mergeCell ref="BT216:BY216"/>
    <mergeCell ref="BZ216:CF216"/>
    <mergeCell ref="CG216:CM216"/>
    <mergeCell ref="BT214:BY214"/>
    <mergeCell ref="BZ214:CF214"/>
    <mergeCell ref="BM214:BS214"/>
    <mergeCell ref="F215:CZ215"/>
    <mergeCell ref="AS214:AY214"/>
    <mergeCell ref="AZ214:BE214"/>
    <mergeCell ref="BF214:BL214"/>
    <mergeCell ref="AH214:AR214"/>
    <mergeCell ref="A216:E216"/>
    <mergeCell ref="F216:AA216"/>
    <mergeCell ref="AB216:AG216"/>
    <mergeCell ref="AH216:AR216"/>
    <mergeCell ref="CT211:CZ211"/>
    <mergeCell ref="BF211:BL211"/>
    <mergeCell ref="BM211:BS211"/>
    <mergeCell ref="BT211:BY211"/>
    <mergeCell ref="BZ211:CF211"/>
    <mergeCell ref="CG211:CM211"/>
    <mergeCell ref="CN211:CS211"/>
    <mergeCell ref="A213:E213"/>
    <mergeCell ref="A214:E214"/>
    <mergeCell ref="F214:AA214"/>
    <mergeCell ref="AB214:AG214"/>
    <mergeCell ref="CN210:CS210"/>
    <mergeCell ref="CT210:CZ210"/>
    <mergeCell ref="A212:E212"/>
    <mergeCell ref="F212:CZ212"/>
    <mergeCell ref="A211:E211"/>
    <mergeCell ref="F211:AA211"/>
    <mergeCell ref="AB211:AG211"/>
    <mergeCell ref="AH211:AR211"/>
    <mergeCell ref="CT213:CZ213"/>
    <mergeCell ref="CT209:CZ209"/>
    <mergeCell ref="A210:E210"/>
    <mergeCell ref="F210:AA210"/>
    <mergeCell ref="AB210:AG210"/>
    <mergeCell ref="AH210:AR210"/>
    <mergeCell ref="AS210:AY210"/>
    <mergeCell ref="AZ210:BE210"/>
    <mergeCell ref="BF210:BL210"/>
    <mergeCell ref="BZ210:CF210"/>
    <mergeCell ref="CG210:CM210"/>
    <mergeCell ref="CG209:CM209"/>
    <mergeCell ref="CN209:CS209"/>
    <mergeCell ref="A209:E209"/>
    <mergeCell ref="F209:AA209"/>
    <mergeCell ref="AB209:AG209"/>
    <mergeCell ref="AH209:AR209"/>
    <mergeCell ref="AS209:AY209"/>
    <mergeCell ref="AZ209:BE209"/>
    <mergeCell ref="BF209:BL209"/>
    <mergeCell ref="BM209:BS209"/>
    <mergeCell ref="A206:E206"/>
    <mergeCell ref="F206:AA206"/>
    <mergeCell ref="AB206:AG206"/>
    <mergeCell ref="AH206:AR206"/>
    <mergeCell ref="AS206:AY206"/>
    <mergeCell ref="AZ206:BE206"/>
    <mergeCell ref="BF206:BL206"/>
    <mergeCell ref="BM206:BS206"/>
    <mergeCell ref="A205:E205"/>
    <mergeCell ref="F205:CZ205"/>
    <mergeCell ref="BV120:CA120"/>
    <mergeCell ref="CB120:CG120"/>
    <mergeCell ref="CH120:CN120"/>
    <mergeCell ref="CO120:CU120"/>
    <mergeCell ref="A120:E120"/>
    <mergeCell ref="AZ194:BE194"/>
    <mergeCell ref="BF194:BL194"/>
    <mergeCell ref="BM194:BS194"/>
    <mergeCell ref="BH120:BN120"/>
    <mergeCell ref="BO120:BU120"/>
    <mergeCell ref="F120:AA120"/>
    <mergeCell ref="AB120:AG120"/>
    <mergeCell ref="AH120:AN120"/>
    <mergeCell ref="AO120:AU120"/>
    <mergeCell ref="CV120:DA120"/>
    <mergeCell ref="A204:E204"/>
    <mergeCell ref="F204:CZ204"/>
    <mergeCell ref="CT194:CZ194"/>
    <mergeCell ref="BT194:BY194"/>
    <mergeCell ref="BZ194:CF194"/>
    <mergeCell ref="AV120:BA120"/>
    <mergeCell ref="BB120:BG120"/>
    <mergeCell ref="BB122:BG122"/>
    <mergeCell ref="BH122:BN122"/>
    <mergeCell ref="AH213:AR213"/>
    <mergeCell ref="AS213:AY213"/>
    <mergeCell ref="BT208:BY208"/>
    <mergeCell ref="BZ208:CF208"/>
    <mergeCell ref="BZ209:CF209"/>
    <mergeCell ref="BM210:BS210"/>
    <mergeCell ref="BT210:BY210"/>
    <mergeCell ref="BT209:BY209"/>
    <mergeCell ref="AS211:AY211"/>
    <mergeCell ref="AZ211:BE211"/>
    <mergeCell ref="A6:CW6"/>
    <mergeCell ref="A8:BG8"/>
    <mergeCell ref="BM8:CC8"/>
    <mergeCell ref="CH8:CX8"/>
    <mergeCell ref="D27:CW27"/>
    <mergeCell ref="D26:CW26"/>
    <mergeCell ref="CH15:CY15"/>
    <mergeCell ref="A17:CX17"/>
    <mergeCell ref="A19:CX19"/>
    <mergeCell ref="B21:CY21"/>
    <mergeCell ref="B15:L15"/>
    <mergeCell ref="P15:Z15"/>
    <mergeCell ref="AC15:AM15"/>
    <mergeCell ref="AQ15:CC15"/>
    <mergeCell ref="D28:CW28"/>
    <mergeCell ref="A33:CY33"/>
    <mergeCell ref="B35:CY35"/>
    <mergeCell ref="A37:CZ37"/>
    <mergeCell ref="D29:CW29"/>
    <mergeCell ref="D30:CW30"/>
    <mergeCell ref="BK1:CW1"/>
    <mergeCell ref="BK2:CW2"/>
    <mergeCell ref="BK3:CW3"/>
    <mergeCell ref="BK4:CW4"/>
    <mergeCell ref="A9:BG9"/>
    <mergeCell ref="BM9:CD9"/>
    <mergeCell ref="CH9:CY9"/>
    <mergeCell ref="A11:BG11"/>
    <mergeCell ref="BM11:CC11"/>
    <mergeCell ref="CH11:CX11"/>
    <mergeCell ref="CH12:CY12"/>
    <mergeCell ref="B14:L14"/>
    <mergeCell ref="P14:Z14"/>
    <mergeCell ref="AC14:AM14"/>
    <mergeCell ref="AQ14:CC14"/>
    <mergeCell ref="CH14:CX14"/>
    <mergeCell ref="A12:BG12"/>
    <mergeCell ref="BM12:CC12"/>
    <mergeCell ref="A23:BK23"/>
    <mergeCell ref="D25:CW25"/>
    <mergeCell ref="BU45:BZ45"/>
    <mergeCell ref="BB45:BG45"/>
    <mergeCell ref="BH45:BN45"/>
    <mergeCell ref="A39:CZ39"/>
    <mergeCell ref="CN40:CR40"/>
    <mergeCell ref="A41:E43"/>
    <mergeCell ref="F41:V43"/>
    <mergeCell ref="W41:AU41"/>
    <mergeCell ref="AV41:BT41"/>
    <mergeCell ref="BU41:CS41"/>
    <mergeCell ref="W42:AB43"/>
    <mergeCell ref="AC42:AH43"/>
    <mergeCell ref="AI42:AO43"/>
    <mergeCell ref="CA42:CF43"/>
    <mergeCell ref="CG42:CM43"/>
    <mergeCell ref="AP42:AU43"/>
    <mergeCell ref="AV42:BA43"/>
    <mergeCell ref="BB42:BG43"/>
    <mergeCell ref="BH42:BN43"/>
    <mergeCell ref="BO42:BT43"/>
    <mergeCell ref="BU42:BZ43"/>
    <mergeCell ref="A47:E47"/>
    <mergeCell ref="F47:V47"/>
    <mergeCell ref="W47:AB47"/>
    <mergeCell ref="AC47:AH47"/>
    <mergeCell ref="AI47:AO47"/>
    <mergeCell ref="AP47:AU47"/>
    <mergeCell ref="AV47:BA47"/>
    <mergeCell ref="AP44:AU44"/>
    <mergeCell ref="AV44:BA44"/>
    <mergeCell ref="BB44:BG44"/>
    <mergeCell ref="BH44:BN44"/>
    <mergeCell ref="CN42:CS43"/>
    <mergeCell ref="A44:E44"/>
    <mergeCell ref="F44:V44"/>
    <mergeCell ref="W44:AB44"/>
    <mergeCell ref="AC44:AH44"/>
    <mergeCell ref="AI44:AO44"/>
    <mergeCell ref="AV45:BA45"/>
    <mergeCell ref="CN45:CS45"/>
    <mergeCell ref="BO44:BT44"/>
    <mergeCell ref="BU44:BZ44"/>
    <mergeCell ref="CA44:CF44"/>
    <mergeCell ref="CG44:CM44"/>
    <mergeCell ref="CA45:CF45"/>
    <mergeCell ref="CG45:CM45"/>
    <mergeCell ref="A45:E45"/>
    <mergeCell ref="F45:V45"/>
    <mergeCell ref="W45:AB45"/>
    <mergeCell ref="AC45:AH45"/>
    <mergeCell ref="AI45:AO45"/>
    <mergeCell ref="AP45:AU45"/>
    <mergeCell ref="BO45:BT45"/>
    <mergeCell ref="BH48:BN48"/>
    <mergeCell ref="BO47:BT47"/>
    <mergeCell ref="BU47:BZ47"/>
    <mergeCell ref="BB47:BG47"/>
    <mergeCell ref="BH47:BN47"/>
    <mergeCell ref="CN47:CS47"/>
    <mergeCell ref="A48:E48"/>
    <mergeCell ref="F48:V48"/>
    <mergeCell ref="W48:AB48"/>
    <mergeCell ref="AC48:AH48"/>
    <mergeCell ref="AI48:AO48"/>
    <mergeCell ref="BO48:BT48"/>
    <mergeCell ref="BU48:BZ48"/>
    <mergeCell ref="CA48:CF48"/>
    <mergeCell ref="CG48:CM48"/>
    <mergeCell ref="BU46:BZ46"/>
    <mergeCell ref="CN44:CS44"/>
    <mergeCell ref="A46:E46"/>
    <mergeCell ref="F46:V46"/>
    <mergeCell ref="W46:AB46"/>
    <mergeCell ref="AC46:AH46"/>
    <mergeCell ref="AI46:AO46"/>
    <mergeCell ref="BO46:BT46"/>
    <mergeCell ref="AP46:AU46"/>
    <mergeCell ref="AV46:BA46"/>
    <mergeCell ref="BB46:BG46"/>
    <mergeCell ref="BH46:BN46"/>
    <mergeCell ref="CA46:CF46"/>
    <mergeCell ref="CG46:CM46"/>
    <mergeCell ref="CA47:CF47"/>
    <mergeCell ref="CG47:CM47"/>
    <mergeCell ref="CN46:CS46"/>
    <mergeCell ref="BB57:BG57"/>
    <mergeCell ref="CG49:CM49"/>
    <mergeCell ref="CN49:CS49"/>
    <mergeCell ref="CN48:CS48"/>
    <mergeCell ref="CA49:CF49"/>
    <mergeCell ref="A49:V49"/>
    <mergeCell ref="W49:AB49"/>
    <mergeCell ref="AC49:AH49"/>
    <mergeCell ref="AI49:AO49"/>
    <mergeCell ref="AP49:AU49"/>
    <mergeCell ref="AV49:BA49"/>
    <mergeCell ref="BB49:BG49"/>
    <mergeCell ref="W54:AB55"/>
    <mergeCell ref="AC54:AH55"/>
    <mergeCell ref="AI54:AO55"/>
    <mergeCell ref="AP54:AU55"/>
    <mergeCell ref="BU49:BZ49"/>
    <mergeCell ref="BH49:BN49"/>
    <mergeCell ref="BO49:BT49"/>
    <mergeCell ref="A51:CZ51"/>
    <mergeCell ref="BO52:BS52"/>
    <mergeCell ref="A53:E55"/>
    <mergeCell ref="F53:V55"/>
    <mergeCell ref="W53:AU53"/>
    <mergeCell ref="AV53:BT53"/>
    <mergeCell ref="AV54:BA55"/>
    <mergeCell ref="BB54:BG55"/>
    <mergeCell ref="BH54:BN55"/>
    <mergeCell ref="BO54:BT55"/>
    <mergeCell ref="AP48:AU48"/>
    <mergeCell ref="AV48:BA48"/>
    <mergeCell ref="BB48:BG48"/>
    <mergeCell ref="AC58:AH58"/>
    <mergeCell ref="BH58:BN58"/>
    <mergeCell ref="BO58:BT58"/>
    <mergeCell ref="BH57:BN57"/>
    <mergeCell ref="BO57:BT57"/>
    <mergeCell ref="AI59:AO59"/>
    <mergeCell ref="AP59:AU59"/>
    <mergeCell ref="BH59:BN59"/>
    <mergeCell ref="BO59:BT59"/>
    <mergeCell ref="AV59:BA59"/>
    <mergeCell ref="BB59:BG59"/>
    <mergeCell ref="A59:E59"/>
    <mergeCell ref="F59:V59"/>
    <mergeCell ref="W59:AB59"/>
    <mergeCell ref="AC59:AH59"/>
    <mergeCell ref="AI56:AO56"/>
    <mergeCell ref="AP56:AU56"/>
    <mergeCell ref="AV56:BA56"/>
    <mergeCell ref="BB56:BG56"/>
    <mergeCell ref="A56:E56"/>
    <mergeCell ref="F56:V56"/>
    <mergeCell ref="W56:AB56"/>
    <mergeCell ref="AC56:AH56"/>
    <mergeCell ref="BH56:BN56"/>
    <mergeCell ref="BO56:BT56"/>
    <mergeCell ref="A57:E57"/>
    <mergeCell ref="F57:V57"/>
    <mergeCell ref="W57:AB57"/>
    <mergeCell ref="AC57:AH57"/>
    <mergeCell ref="AI57:AO57"/>
    <mergeCell ref="AP57:AU57"/>
    <mergeCell ref="AV57:BA57"/>
    <mergeCell ref="X68:AB69"/>
    <mergeCell ref="AC68:AH69"/>
    <mergeCell ref="AI68:AO69"/>
    <mergeCell ref="AP68:AU69"/>
    <mergeCell ref="AV68:BB69"/>
    <mergeCell ref="BC68:BH69"/>
    <mergeCell ref="CO68:CT69"/>
    <mergeCell ref="BU59:BZ59"/>
    <mergeCell ref="CA59:CF59"/>
    <mergeCell ref="CG58:CM58"/>
    <mergeCell ref="CN58:CS58"/>
    <mergeCell ref="CG59:CM59"/>
    <mergeCell ref="CN59:CS59"/>
    <mergeCell ref="BU58:BZ58"/>
    <mergeCell ref="CA58:CF58"/>
    <mergeCell ref="A60:E60"/>
    <mergeCell ref="F60:V60"/>
    <mergeCell ref="W60:AB60"/>
    <mergeCell ref="AC60:AH60"/>
    <mergeCell ref="AI60:AO60"/>
    <mergeCell ref="AP60:AU60"/>
    <mergeCell ref="AV60:BA60"/>
    <mergeCell ref="BB60:BG60"/>
    <mergeCell ref="BH60:BN60"/>
    <mergeCell ref="BO60:BT60"/>
    <mergeCell ref="AI58:AO58"/>
    <mergeCell ref="AP58:AU58"/>
    <mergeCell ref="AV58:BA58"/>
    <mergeCell ref="BB58:BG58"/>
    <mergeCell ref="A58:E58"/>
    <mergeCell ref="F58:V58"/>
    <mergeCell ref="W58:AB58"/>
    <mergeCell ref="X70:AB70"/>
    <mergeCell ref="AC70:AH70"/>
    <mergeCell ref="AI70:AO70"/>
    <mergeCell ref="AP70:AU70"/>
    <mergeCell ref="AV70:BB70"/>
    <mergeCell ref="A67:E69"/>
    <mergeCell ref="CB68:CG69"/>
    <mergeCell ref="BI70:BO70"/>
    <mergeCell ref="BP70:BU70"/>
    <mergeCell ref="BV70:CA70"/>
    <mergeCell ref="CB70:CG70"/>
    <mergeCell ref="CH70:CN70"/>
    <mergeCell ref="BV68:CA69"/>
    <mergeCell ref="CH68:CN69"/>
    <mergeCell ref="BI68:BO69"/>
    <mergeCell ref="BP68:BU69"/>
    <mergeCell ref="A61:V61"/>
    <mergeCell ref="W61:AB61"/>
    <mergeCell ref="AC61:AH61"/>
    <mergeCell ref="AI61:AO61"/>
    <mergeCell ref="AP61:AU61"/>
    <mergeCell ref="AV61:BA61"/>
    <mergeCell ref="BB61:BG61"/>
    <mergeCell ref="BH61:BN61"/>
    <mergeCell ref="X67:AU67"/>
    <mergeCell ref="AV67:BU67"/>
    <mergeCell ref="BO61:BT61"/>
    <mergeCell ref="A63:CZ63"/>
    <mergeCell ref="B65:DA65"/>
    <mergeCell ref="CO66:CS66"/>
    <mergeCell ref="BV67:CT67"/>
    <mergeCell ref="F67:W69"/>
    <mergeCell ref="CO70:CT70"/>
    <mergeCell ref="A71:E71"/>
    <mergeCell ref="F71:W71"/>
    <mergeCell ref="X71:AB71"/>
    <mergeCell ref="AC71:AH71"/>
    <mergeCell ref="AI71:AO71"/>
    <mergeCell ref="AP71:AU71"/>
    <mergeCell ref="AV71:BB71"/>
    <mergeCell ref="CO71:CT71"/>
    <mergeCell ref="BC70:BH70"/>
    <mergeCell ref="A72:E72"/>
    <mergeCell ref="F72:W72"/>
    <mergeCell ref="X72:AB72"/>
    <mergeCell ref="AC72:AH72"/>
    <mergeCell ref="AI72:AO72"/>
    <mergeCell ref="AP72:AU72"/>
    <mergeCell ref="AV72:BB72"/>
    <mergeCell ref="BC71:BH71"/>
    <mergeCell ref="BI71:BO71"/>
    <mergeCell ref="BC72:BH72"/>
    <mergeCell ref="BI72:BO72"/>
    <mergeCell ref="BP72:BU72"/>
    <mergeCell ref="BV72:CA72"/>
    <mergeCell ref="CB71:CG71"/>
    <mergeCell ref="CH71:CN71"/>
    <mergeCell ref="BP71:BU71"/>
    <mergeCell ref="BV71:CA71"/>
    <mergeCell ref="CB72:CG72"/>
    <mergeCell ref="CH72:CN72"/>
    <mergeCell ref="CO72:CT72"/>
    <mergeCell ref="A70:E70"/>
    <mergeCell ref="F70:W70"/>
    <mergeCell ref="A73:E73"/>
    <mergeCell ref="F73:W73"/>
    <mergeCell ref="X73:AB73"/>
    <mergeCell ref="AC73:AH73"/>
    <mergeCell ref="AI73:AO73"/>
    <mergeCell ref="AP73:AU73"/>
    <mergeCell ref="AV73:BB73"/>
    <mergeCell ref="CB73:CG73"/>
    <mergeCell ref="CH73:CN73"/>
    <mergeCell ref="CO73:CT73"/>
    <mergeCell ref="B75:DA75"/>
    <mergeCell ref="BC73:BH73"/>
    <mergeCell ref="BI73:BO73"/>
    <mergeCell ref="BP73:BU73"/>
    <mergeCell ref="BV73:CA73"/>
    <mergeCell ref="CO76:CS76"/>
    <mergeCell ref="A77:E79"/>
    <mergeCell ref="F77:W79"/>
    <mergeCell ref="X77:AU77"/>
    <mergeCell ref="AV77:BU77"/>
    <mergeCell ref="BV77:CT77"/>
    <mergeCell ref="X78:AB79"/>
    <mergeCell ref="AC78:AH79"/>
    <mergeCell ref="AI78:AO79"/>
    <mergeCell ref="AP78:AU79"/>
    <mergeCell ref="CH78:CN79"/>
    <mergeCell ref="CO78:CT79"/>
    <mergeCell ref="AV78:BB79"/>
    <mergeCell ref="BC78:BH79"/>
    <mergeCell ref="BI78:BO79"/>
    <mergeCell ref="BP78:BU79"/>
    <mergeCell ref="BV78:CA79"/>
    <mergeCell ref="CB78:CG79"/>
    <mergeCell ref="A80:E80"/>
    <mergeCell ref="F80:W80"/>
    <mergeCell ref="X80:AB80"/>
    <mergeCell ref="AC80:AH80"/>
    <mergeCell ref="BI80:BO80"/>
    <mergeCell ref="BP80:BU80"/>
    <mergeCell ref="BV80:CA80"/>
    <mergeCell ref="CB80:CG80"/>
    <mergeCell ref="AI80:AO80"/>
    <mergeCell ref="AP80:AU80"/>
    <mergeCell ref="AV80:BB80"/>
    <mergeCell ref="BC80:BH80"/>
    <mergeCell ref="CH80:CN80"/>
    <mergeCell ref="CO80:CT80"/>
    <mergeCell ref="A81:E81"/>
    <mergeCell ref="F81:W81"/>
    <mergeCell ref="X81:AB81"/>
    <mergeCell ref="AC81:AH81"/>
    <mergeCell ref="AI81:AO81"/>
    <mergeCell ref="AP81:AU81"/>
    <mergeCell ref="AV81:BB81"/>
    <mergeCell ref="BC81:BH81"/>
    <mergeCell ref="CH81:CN81"/>
    <mergeCell ref="CO81:CT81"/>
    <mergeCell ref="B87:DA87"/>
    <mergeCell ref="BP88:BT88"/>
    <mergeCell ref="BI81:BO81"/>
    <mergeCell ref="BP81:BU81"/>
    <mergeCell ref="BV81:CA81"/>
    <mergeCell ref="CB81:CG81"/>
    <mergeCell ref="A89:E91"/>
    <mergeCell ref="F89:W91"/>
    <mergeCell ref="X89:AU89"/>
    <mergeCell ref="AV89:BU89"/>
    <mergeCell ref="X90:AB91"/>
    <mergeCell ref="AC90:AH91"/>
    <mergeCell ref="AI90:AO91"/>
    <mergeCell ref="AP90:AU91"/>
    <mergeCell ref="AV90:BB91"/>
    <mergeCell ref="BC90:BH91"/>
    <mergeCell ref="BI90:BO91"/>
    <mergeCell ref="BP90:BU91"/>
    <mergeCell ref="A92:E92"/>
    <mergeCell ref="F92:W92"/>
    <mergeCell ref="X92:AB92"/>
    <mergeCell ref="AC92:AH92"/>
    <mergeCell ref="AI92:AO92"/>
    <mergeCell ref="AP92:AU92"/>
    <mergeCell ref="AV92:BB92"/>
    <mergeCell ref="BC92:BH92"/>
    <mergeCell ref="BI92:BO92"/>
    <mergeCell ref="BP92:BU92"/>
    <mergeCell ref="A93:E93"/>
    <mergeCell ref="F93:W93"/>
    <mergeCell ref="X93:AB93"/>
    <mergeCell ref="AC93:AH93"/>
    <mergeCell ref="AI93:AO93"/>
    <mergeCell ref="AP93:AU93"/>
    <mergeCell ref="AV93:BB93"/>
    <mergeCell ref="BC93:BH93"/>
    <mergeCell ref="BC103:BH103"/>
    <mergeCell ref="A94:E94"/>
    <mergeCell ref="F94:W94"/>
    <mergeCell ref="X94:AB94"/>
    <mergeCell ref="AC94:AH94"/>
    <mergeCell ref="BI95:BO95"/>
    <mergeCell ref="BP95:BU95"/>
    <mergeCell ref="AI94:AO94"/>
    <mergeCell ref="AP94:AU94"/>
    <mergeCell ref="AI95:AO95"/>
    <mergeCell ref="AP95:AU95"/>
    <mergeCell ref="BI93:BO93"/>
    <mergeCell ref="BP93:BU93"/>
    <mergeCell ref="AV94:BB94"/>
    <mergeCell ref="BC94:BH94"/>
    <mergeCell ref="B97:DA97"/>
    <mergeCell ref="BP98:BT98"/>
    <mergeCell ref="BI94:BO94"/>
    <mergeCell ref="BP94:BU94"/>
    <mergeCell ref="A95:E95"/>
    <mergeCell ref="F95:W95"/>
    <mergeCell ref="X95:AB95"/>
    <mergeCell ref="AC95:AH95"/>
    <mergeCell ref="AV95:BB95"/>
    <mergeCell ref="BC95:BH95"/>
    <mergeCell ref="AV109:BA109"/>
    <mergeCell ref="A99:E101"/>
    <mergeCell ref="F99:W101"/>
    <mergeCell ref="X99:AU99"/>
    <mergeCell ref="AV99:BU99"/>
    <mergeCell ref="X100:AB101"/>
    <mergeCell ref="AC100:AH101"/>
    <mergeCell ref="AI100:AO101"/>
    <mergeCell ref="AP100:AU101"/>
    <mergeCell ref="AV100:BB101"/>
    <mergeCell ref="BC100:BH101"/>
    <mergeCell ref="A102:E102"/>
    <mergeCell ref="F102:W102"/>
    <mergeCell ref="X102:AB102"/>
    <mergeCell ref="AC102:AH102"/>
    <mergeCell ref="BI103:BO103"/>
    <mergeCell ref="BP103:BU103"/>
    <mergeCell ref="AI102:AO102"/>
    <mergeCell ref="AP102:AU102"/>
    <mergeCell ref="AI103:AO103"/>
    <mergeCell ref="AP103:AU103"/>
    <mergeCell ref="BI100:BO101"/>
    <mergeCell ref="BP100:BU101"/>
    <mergeCell ref="AV102:BB102"/>
    <mergeCell ref="BC102:BH102"/>
    <mergeCell ref="BI102:BO102"/>
    <mergeCell ref="BP102:BU102"/>
    <mergeCell ref="A103:E103"/>
    <mergeCell ref="F103:W103"/>
    <mergeCell ref="X103:AB103"/>
    <mergeCell ref="AC103:AH103"/>
    <mergeCell ref="AV103:BB103"/>
    <mergeCell ref="CB113:CG113"/>
    <mergeCell ref="CB109:CG109"/>
    <mergeCell ref="CH109:CN109"/>
    <mergeCell ref="A110:E110"/>
    <mergeCell ref="F110:AA110"/>
    <mergeCell ref="AB110:AG110"/>
    <mergeCell ref="AH110:AN110"/>
    <mergeCell ref="B105:DA105"/>
    <mergeCell ref="C106:DB106"/>
    <mergeCell ref="CO111:CU111"/>
    <mergeCell ref="CV111:DA111"/>
    <mergeCell ref="AO111:AU111"/>
    <mergeCell ref="AV111:BA111"/>
    <mergeCell ref="BB111:BG111"/>
    <mergeCell ref="BH111:BN111"/>
    <mergeCell ref="CV107:CZ107"/>
    <mergeCell ref="A108:E109"/>
    <mergeCell ref="F108:AA109"/>
    <mergeCell ref="AB108:BA108"/>
    <mergeCell ref="BB108:CA108"/>
    <mergeCell ref="CB108:DA108"/>
    <mergeCell ref="CO109:CU109"/>
    <mergeCell ref="CV109:DA109"/>
    <mergeCell ref="BB109:BG109"/>
    <mergeCell ref="BH109:BN109"/>
    <mergeCell ref="BO109:BU109"/>
    <mergeCell ref="BV109:CA109"/>
    <mergeCell ref="BB110:BG110"/>
    <mergeCell ref="BH110:BN110"/>
    <mergeCell ref="AB109:AG109"/>
    <mergeCell ref="AH109:AN109"/>
    <mergeCell ref="AO109:AU109"/>
    <mergeCell ref="A117:E117"/>
    <mergeCell ref="BB115:BG115"/>
    <mergeCell ref="BH115:BN115"/>
    <mergeCell ref="BO111:BU111"/>
    <mergeCell ref="BV111:CA111"/>
    <mergeCell ref="CO110:CU110"/>
    <mergeCell ref="CV110:DA110"/>
    <mergeCell ref="BO110:BU110"/>
    <mergeCell ref="BV110:CA110"/>
    <mergeCell ref="CB110:CG110"/>
    <mergeCell ref="CH110:CN110"/>
    <mergeCell ref="A115:E115"/>
    <mergeCell ref="F115:AA115"/>
    <mergeCell ref="AB115:AG115"/>
    <mergeCell ref="AH115:AN115"/>
    <mergeCell ref="CB115:CG115"/>
    <mergeCell ref="CH115:CN115"/>
    <mergeCell ref="AO115:AU115"/>
    <mergeCell ref="AV115:BA115"/>
    <mergeCell ref="BO115:BU115"/>
    <mergeCell ref="BV115:CA115"/>
    <mergeCell ref="CO115:CU115"/>
    <mergeCell ref="CV115:DA115"/>
    <mergeCell ref="CB111:CG111"/>
    <mergeCell ref="CH111:CN111"/>
    <mergeCell ref="AO110:AU110"/>
    <mergeCell ref="AV110:BA110"/>
    <mergeCell ref="A111:E111"/>
    <mergeCell ref="F111:AA111"/>
    <mergeCell ref="AB111:AG111"/>
    <mergeCell ref="AH111:AN111"/>
    <mergeCell ref="BV113:CA113"/>
    <mergeCell ref="F122:AA122"/>
    <mergeCell ref="AB122:AG122"/>
    <mergeCell ref="AH122:AN122"/>
    <mergeCell ref="CO122:CU122"/>
    <mergeCell ref="CV122:DA122"/>
    <mergeCell ref="BO117:BU117"/>
    <mergeCell ref="BV117:CA117"/>
    <mergeCell ref="AO117:AU117"/>
    <mergeCell ref="AV117:BA117"/>
    <mergeCell ref="BB116:BG116"/>
    <mergeCell ref="CV117:DA117"/>
    <mergeCell ref="A119:E119"/>
    <mergeCell ref="F119:AA119"/>
    <mergeCell ref="AB119:AG119"/>
    <mergeCell ref="AH119:AN119"/>
    <mergeCell ref="BO119:BU119"/>
    <mergeCell ref="BV119:CA119"/>
    <mergeCell ref="AO119:AU119"/>
    <mergeCell ref="AV119:BA119"/>
    <mergeCell ref="BB119:BG119"/>
    <mergeCell ref="BH119:BN119"/>
    <mergeCell ref="AO118:AU118"/>
    <mergeCell ref="AV118:BA118"/>
    <mergeCell ref="BO118:BU118"/>
    <mergeCell ref="BV118:CA118"/>
    <mergeCell ref="BB118:BG118"/>
    <mergeCell ref="BH118:BN118"/>
    <mergeCell ref="A118:E118"/>
    <mergeCell ref="F118:AA118"/>
    <mergeCell ref="AB118:AG118"/>
    <mergeCell ref="AH118:AN118"/>
    <mergeCell ref="BB117:BG117"/>
    <mergeCell ref="C124:DB124"/>
    <mergeCell ref="BV125:BZ125"/>
    <mergeCell ref="BO122:BU122"/>
    <mergeCell ref="BV122:CA122"/>
    <mergeCell ref="CB122:CG122"/>
    <mergeCell ref="CH122:CN122"/>
    <mergeCell ref="AO122:AU122"/>
    <mergeCell ref="AV122:BA122"/>
    <mergeCell ref="CB118:CG118"/>
    <mergeCell ref="CH118:CN118"/>
    <mergeCell ref="CO119:CU119"/>
    <mergeCell ref="CV119:DA119"/>
    <mergeCell ref="CO118:CU118"/>
    <mergeCell ref="CV118:DA118"/>
    <mergeCell ref="CB119:CG119"/>
    <mergeCell ref="CH119:CN119"/>
    <mergeCell ref="BH116:BN116"/>
    <mergeCell ref="A116:E116"/>
    <mergeCell ref="F116:AA116"/>
    <mergeCell ref="AB116:AG116"/>
    <mergeCell ref="AH116:AN116"/>
    <mergeCell ref="CB116:CG116"/>
    <mergeCell ref="CH116:CN116"/>
    <mergeCell ref="AO116:AU116"/>
    <mergeCell ref="AV116:BA116"/>
    <mergeCell ref="BO116:BU116"/>
    <mergeCell ref="BV116:CA116"/>
    <mergeCell ref="CO116:CU116"/>
    <mergeCell ref="CV116:DA116"/>
    <mergeCell ref="CB117:CG117"/>
    <mergeCell ref="CH117:CN117"/>
    <mergeCell ref="A122:E122"/>
    <mergeCell ref="BB128:BG128"/>
    <mergeCell ref="BH128:BN128"/>
    <mergeCell ref="A126:E127"/>
    <mergeCell ref="F126:AA127"/>
    <mergeCell ref="AB126:BA126"/>
    <mergeCell ref="BB126:CA126"/>
    <mergeCell ref="AB127:AG127"/>
    <mergeCell ref="AH127:AN127"/>
    <mergeCell ref="AO127:AU127"/>
    <mergeCell ref="AV127:BA127"/>
    <mergeCell ref="BB129:BG129"/>
    <mergeCell ref="BH129:BN129"/>
    <mergeCell ref="BO127:BU127"/>
    <mergeCell ref="BV127:CA127"/>
    <mergeCell ref="A128:E128"/>
    <mergeCell ref="F128:AA128"/>
    <mergeCell ref="AB128:AG128"/>
    <mergeCell ref="AH128:AN128"/>
    <mergeCell ref="AO128:AU128"/>
    <mergeCell ref="AV128:BA128"/>
    <mergeCell ref="BO128:BU128"/>
    <mergeCell ref="BV128:CA128"/>
    <mergeCell ref="A129:E129"/>
    <mergeCell ref="F129:AA129"/>
    <mergeCell ref="AB129:AG129"/>
    <mergeCell ref="AH129:AN129"/>
    <mergeCell ref="AO129:AU129"/>
    <mergeCell ref="AV129:BA129"/>
    <mergeCell ref="BO129:BU129"/>
    <mergeCell ref="BV129:CA129"/>
    <mergeCell ref="BB127:BG127"/>
    <mergeCell ref="BH127:BN127"/>
    <mergeCell ref="CN142:CS142"/>
    <mergeCell ref="CT142:CZ142"/>
    <mergeCell ref="BO131:BU131"/>
    <mergeCell ref="BV131:CA131"/>
    <mergeCell ref="A135:E135"/>
    <mergeCell ref="F135:AA135"/>
    <mergeCell ref="AB135:AG135"/>
    <mergeCell ref="AH135:AN135"/>
    <mergeCell ref="AO135:AU135"/>
    <mergeCell ref="AV135:BA135"/>
    <mergeCell ref="AZ142:BE142"/>
    <mergeCell ref="BF142:BL142"/>
    <mergeCell ref="BM142:BS142"/>
    <mergeCell ref="BT142:BY142"/>
    <mergeCell ref="BZ142:CF142"/>
    <mergeCell ref="CG142:CM142"/>
    <mergeCell ref="BO135:BU135"/>
    <mergeCell ref="BV135:CA135"/>
    <mergeCell ref="B137:DA137"/>
    <mergeCell ref="C139:DB139"/>
    <mergeCell ref="CT140:CX140"/>
    <mergeCell ref="A141:E142"/>
    <mergeCell ref="F141:AA142"/>
    <mergeCell ref="AB141:AG142"/>
    <mergeCell ref="AH141:AR142"/>
    <mergeCell ref="AS141:BL141"/>
    <mergeCell ref="CG141:CZ141"/>
    <mergeCell ref="AS142:AY142"/>
    <mergeCell ref="A133:E133"/>
    <mergeCell ref="BM146:BS146"/>
    <mergeCell ref="CT143:CZ143"/>
    <mergeCell ref="A144:E144"/>
    <mergeCell ref="F144:CZ144"/>
    <mergeCell ref="BM143:BS143"/>
    <mergeCell ref="BT143:BY143"/>
    <mergeCell ref="BZ143:CF143"/>
    <mergeCell ref="CG143:CM143"/>
    <mergeCell ref="AS143:AY143"/>
    <mergeCell ref="BT146:BY146"/>
    <mergeCell ref="BZ146:CF146"/>
    <mergeCell ref="A145:E145"/>
    <mergeCell ref="F145:CZ145"/>
    <mergeCell ref="A146:E146"/>
    <mergeCell ref="F146:AA146"/>
    <mergeCell ref="AB146:AG146"/>
    <mergeCell ref="AH146:AR146"/>
    <mergeCell ref="AS146:AY146"/>
    <mergeCell ref="AZ146:BE146"/>
    <mergeCell ref="CG146:CM146"/>
    <mergeCell ref="CN146:CS146"/>
    <mergeCell ref="BZ148:CF148"/>
    <mergeCell ref="CG148:CM148"/>
    <mergeCell ref="CT146:CZ146"/>
    <mergeCell ref="A147:E147"/>
    <mergeCell ref="F147:CZ147"/>
    <mergeCell ref="A148:E148"/>
    <mergeCell ref="F148:AA148"/>
    <mergeCell ref="AB148:AG148"/>
    <mergeCell ref="AH148:AR148"/>
    <mergeCell ref="AS148:AY148"/>
    <mergeCell ref="CN148:CS148"/>
    <mergeCell ref="CT148:CZ148"/>
    <mergeCell ref="A150:E150"/>
    <mergeCell ref="F150:AA150"/>
    <mergeCell ref="AB150:AG150"/>
    <mergeCell ref="AH150:AR150"/>
    <mergeCell ref="A149:E149"/>
    <mergeCell ref="F149:CZ149"/>
    <mergeCell ref="BM148:BS148"/>
    <mergeCell ref="BT148:BY148"/>
    <mergeCell ref="AZ148:BE148"/>
    <mergeCell ref="BF148:BL148"/>
    <mergeCell ref="BT150:BY150"/>
    <mergeCell ref="BZ150:CF150"/>
    <mergeCell ref="CG150:CM150"/>
    <mergeCell ref="CN150:CS150"/>
    <mergeCell ref="AS150:AY150"/>
    <mergeCell ref="AZ150:BE150"/>
    <mergeCell ref="BF150:BL150"/>
    <mergeCell ref="BM150:BS150"/>
    <mergeCell ref="CT150:CZ150"/>
    <mergeCell ref="BF146:BL146"/>
    <mergeCell ref="A151:E151"/>
    <mergeCell ref="F151:CZ151"/>
    <mergeCell ref="A152:E152"/>
    <mergeCell ref="F152:AA152"/>
    <mergeCell ref="AB152:AG152"/>
    <mergeCell ref="AH152:AR152"/>
    <mergeCell ref="AS152:AY152"/>
    <mergeCell ref="AZ152:BE152"/>
    <mergeCell ref="BF152:BL152"/>
    <mergeCell ref="CN152:CS152"/>
    <mergeCell ref="CT152:CZ152"/>
    <mergeCell ref="A180:E180"/>
    <mergeCell ref="F180:CZ180"/>
    <mergeCell ref="BM152:BS152"/>
    <mergeCell ref="BT152:BY152"/>
    <mergeCell ref="BZ152:CF152"/>
    <mergeCell ref="CG152:CM152"/>
    <mergeCell ref="A155:E155"/>
    <mergeCell ref="F155:AA155"/>
    <mergeCell ref="A153:E153"/>
    <mergeCell ref="F153:CZ153"/>
    <mergeCell ref="A154:E154"/>
    <mergeCell ref="F154:CZ154"/>
    <mergeCell ref="AH155:AR155"/>
    <mergeCell ref="CT155:CZ155"/>
    <mergeCell ref="A156:E156"/>
    <mergeCell ref="F156:CZ156"/>
    <mergeCell ref="BF155:BL155"/>
    <mergeCell ref="BM155:BS155"/>
    <mergeCell ref="BT155:BY155"/>
    <mergeCell ref="BZ155:CF155"/>
    <mergeCell ref="AB155:AG155"/>
    <mergeCell ref="BM184:BS184"/>
    <mergeCell ref="CG184:CM184"/>
    <mergeCell ref="A186:E186"/>
    <mergeCell ref="F186:AA186"/>
    <mergeCell ref="AB186:AG186"/>
    <mergeCell ref="AH186:AR186"/>
    <mergeCell ref="AS186:AY186"/>
    <mergeCell ref="AZ186:BE186"/>
    <mergeCell ref="BF186:BL186"/>
    <mergeCell ref="BM186:BS186"/>
    <mergeCell ref="A181:E181"/>
    <mergeCell ref="F181:CZ181"/>
    <mergeCell ref="A182:E182"/>
    <mergeCell ref="F182:AA182"/>
    <mergeCell ref="AB182:AG182"/>
    <mergeCell ref="AH182:AR182"/>
    <mergeCell ref="AS182:AY182"/>
    <mergeCell ref="AZ182:BE182"/>
    <mergeCell ref="BF182:BL182"/>
    <mergeCell ref="BT182:BY182"/>
    <mergeCell ref="CN182:CS182"/>
    <mergeCell ref="CT182:CZ182"/>
    <mergeCell ref="A183:E183"/>
    <mergeCell ref="F183:CZ183"/>
    <mergeCell ref="BZ182:CF182"/>
    <mergeCell ref="CG182:CM182"/>
    <mergeCell ref="BM182:BS182"/>
    <mergeCell ref="CT185:CZ185"/>
    <mergeCell ref="BT187:BY187"/>
    <mergeCell ref="BT186:BY186"/>
    <mergeCell ref="BZ186:CF186"/>
    <mergeCell ref="CG186:CM186"/>
    <mergeCell ref="CN186:CS186"/>
    <mergeCell ref="CN184:CS184"/>
    <mergeCell ref="BT184:BY184"/>
    <mergeCell ref="BZ184:CF184"/>
    <mergeCell ref="BZ185:CF185"/>
    <mergeCell ref="CG185:CM185"/>
    <mergeCell ref="CN185:CS185"/>
    <mergeCell ref="CT187:CZ187"/>
    <mergeCell ref="CT186:CZ186"/>
    <mergeCell ref="A187:E187"/>
    <mergeCell ref="F187:AA187"/>
    <mergeCell ref="AB187:AG187"/>
    <mergeCell ref="AH187:AR187"/>
    <mergeCell ref="AS187:AY187"/>
    <mergeCell ref="AZ187:BE187"/>
    <mergeCell ref="BF187:BL187"/>
    <mergeCell ref="BM187:BS187"/>
    <mergeCell ref="BZ187:CF187"/>
    <mergeCell ref="CG187:CM187"/>
    <mergeCell ref="CN187:CS187"/>
    <mergeCell ref="A184:E184"/>
    <mergeCell ref="F184:AA184"/>
    <mergeCell ref="AB184:AG184"/>
    <mergeCell ref="AH184:AR184"/>
    <mergeCell ref="AS184:AY184"/>
    <mergeCell ref="AZ184:BE184"/>
    <mergeCell ref="BF184:BL184"/>
    <mergeCell ref="CT184:CZ184"/>
    <mergeCell ref="A188:E188"/>
    <mergeCell ref="F188:CZ188"/>
    <mergeCell ref="A190:E190"/>
    <mergeCell ref="F190:AA190"/>
    <mergeCell ref="AB190:AG190"/>
    <mergeCell ref="AH190:AR190"/>
    <mergeCell ref="AS190:AY190"/>
    <mergeCell ref="AZ190:BE190"/>
    <mergeCell ref="BF190:BL190"/>
    <mergeCell ref="BM190:BS190"/>
    <mergeCell ref="A191:E191"/>
    <mergeCell ref="F191:CZ191"/>
    <mergeCell ref="A192:E192"/>
    <mergeCell ref="F192:AA192"/>
    <mergeCell ref="AB192:AG192"/>
    <mergeCell ref="AH192:AR192"/>
    <mergeCell ref="AS192:AY192"/>
    <mergeCell ref="AZ192:BE192"/>
    <mergeCell ref="BF192:BL192"/>
    <mergeCell ref="CT192:CZ192"/>
    <mergeCell ref="BM192:BS192"/>
    <mergeCell ref="BT192:BY192"/>
    <mergeCell ref="BZ192:CF192"/>
    <mergeCell ref="CG192:CM192"/>
    <mergeCell ref="CT190:CZ190"/>
    <mergeCell ref="CN192:CS192"/>
    <mergeCell ref="BT190:BY190"/>
    <mergeCell ref="BZ190:CF190"/>
    <mergeCell ref="CG190:CM190"/>
    <mergeCell ref="CN190:CS190"/>
    <mergeCell ref="BZ189:CF189"/>
    <mergeCell ref="CG189:CM189"/>
    <mergeCell ref="CN161:CS161"/>
    <mergeCell ref="CT161:CZ161"/>
    <mergeCell ref="A171:E171"/>
    <mergeCell ref="AS155:AY155"/>
    <mergeCell ref="AZ155:BE155"/>
    <mergeCell ref="A159:E159"/>
    <mergeCell ref="F159:AA159"/>
    <mergeCell ref="AB159:AG159"/>
    <mergeCell ref="AH159:AR159"/>
    <mergeCell ref="BT159:BY159"/>
    <mergeCell ref="CN155:CS155"/>
    <mergeCell ref="CG155:CM155"/>
    <mergeCell ref="A157:E157"/>
    <mergeCell ref="F157:AA157"/>
    <mergeCell ref="AB157:AG157"/>
    <mergeCell ref="AH157:AR157"/>
    <mergeCell ref="CG157:CM157"/>
    <mergeCell ref="AS157:AY157"/>
    <mergeCell ref="AZ157:BE157"/>
    <mergeCell ref="BF157:BL157"/>
    <mergeCell ref="AZ159:BE159"/>
    <mergeCell ref="BF159:BL159"/>
    <mergeCell ref="BM159:BS159"/>
    <mergeCell ref="A162:E162"/>
    <mergeCell ref="F162:CZ162"/>
    <mergeCell ref="A168:E168"/>
    <mergeCell ref="F168:AA168"/>
    <mergeCell ref="AB168:AG168"/>
    <mergeCell ref="AH168:AR168"/>
    <mergeCell ref="A167:E167"/>
    <mergeCell ref="F167:CZ167"/>
    <mergeCell ref="BM166:BS166"/>
    <mergeCell ref="AB175:AG175"/>
    <mergeCell ref="AH175:AR175"/>
    <mergeCell ref="AS175:AY175"/>
    <mergeCell ref="BF173:BL173"/>
    <mergeCell ref="CN175:CS175"/>
    <mergeCell ref="CT175:CZ175"/>
    <mergeCell ref="CT157:CZ157"/>
    <mergeCell ref="A158:E158"/>
    <mergeCell ref="F158:CZ158"/>
    <mergeCell ref="BM157:BS157"/>
    <mergeCell ref="BT157:BY157"/>
    <mergeCell ref="BZ157:CF157"/>
    <mergeCell ref="CN157:CS157"/>
    <mergeCell ref="A160:E160"/>
    <mergeCell ref="F160:CZ160"/>
    <mergeCell ref="A161:E161"/>
    <mergeCell ref="F161:AA161"/>
    <mergeCell ref="AB161:AG161"/>
    <mergeCell ref="AH161:AR161"/>
    <mergeCell ref="AS161:AY161"/>
    <mergeCell ref="AZ161:BE161"/>
    <mergeCell ref="BF161:BL161"/>
    <mergeCell ref="F171:CZ171"/>
    <mergeCell ref="BM161:BS161"/>
    <mergeCell ref="BT161:BY161"/>
    <mergeCell ref="BZ161:CF161"/>
    <mergeCell ref="CG161:CM161"/>
    <mergeCell ref="CT159:CZ159"/>
    <mergeCell ref="BZ159:CF159"/>
    <mergeCell ref="CG159:CM159"/>
    <mergeCell ref="CN159:CS159"/>
    <mergeCell ref="AS159:AY159"/>
    <mergeCell ref="BF177:BL177"/>
    <mergeCell ref="BM177:BS177"/>
    <mergeCell ref="AS179:AY179"/>
    <mergeCell ref="AZ179:BE179"/>
    <mergeCell ref="BF179:BL179"/>
    <mergeCell ref="CG177:CM177"/>
    <mergeCell ref="A179:E179"/>
    <mergeCell ref="F179:AA179"/>
    <mergeCell ref="AB179:AG179"/>
    <mergeCell ref="AH179:AR179"/>
    <mergeCell ref="BT177:BY177"/>
    <mergeCell ref="BZ177:CF177"/>
    <mergeCell ref="BT173:BY173"/>
    <mergeCell ref="BZ173:CF173"/>
    <mergeCell ref="A172:E172"/>
    <mergeCell ref="F172:CZ172"/>
    <mergeCell ref="A173:E173"/>
    <mergeCell ref="F173:AA173"/>
    <mergeCell ref="AB173:AG173"/>
    <mergeCell ref="AH173:AR173"/>
    <mergeCell ref="AS173:AY173"/>
    <mergeCell ref="AZ173:BE173"/>
    <mergeCell ref="CG173:CM173"/>
    <mergeCell ref="CN173:CS173"/>
    <mergeCell ref="CG175:CM175"/>
    <mergeCell ref="BF175:BL175"/>
    <mergeCell ref="BM173:BS173"/>
    <mergeCell ref="CT173:CZ173"/>
    <mergeCell ref="A174:E174"/>
    <mergeCell ref="F174:CZ174"/>
    <mergeCell ref="A175:E175"/>
    <mergeCell ref="F175:AA175"/>
    <mergeCell ref="BM179:BS179"/>
    <mergeCell ref="BT179:BY179"/>
    <mergeCell ref="BZ179:CF179"/>
    <mergeCell ref="CG179:CM179"/>
    <mergeCell ref="A163:E163"/>
    <mergeCell ref="F163:CZ163"/>
    <mergeCell ref="CT177:CZ177"/>
    <mergeCell ref="A178:E178"/>
    <mergeCell ref="BT164:BY164"/>
    <mergeCell ref="BZ164:CF164"/>
    <mergeCell ref="A164:E164"/>
    <mergeCell ref="F164:AA164"/>
    <mergeCell ref="AB164:AG164"/>
    <mergeCell ref="AH164:AR164"/>
    <mergeCell ref="AS164:AY164"/>
    <mergeCell ref="AZ164:BE164"/>
    <mergeCell ref="BF164:BL164"/>
    <mergeCell ref="BM164:BS164"/>
    <mergeCell ref="CG164:CM164"/>
    <mergeCell ref="CN164:CS164"/>
    <mergeCell ref="BZ166:CF166"/>
    <mergeCell ref="CG166:CM166"/>
    <mergeCell ref="CT164:CZ164"/>
    <mergeCell ref="A165:E165"/>
    <mergeCell ref="F165:CZ165"/>
    <mergeCell ref="A166:E166"/>
    <mergeCell ref="F166:AA166"/>
    <mergeCell ref="AB166:AG166"/>
    <mergeCell ref="AH166:AR166"/>
    <mergeCell ref="AS166:AY166"/>
    <mergeCell ref="CN166:CS166"/>
    <mergeCell ref="CT166:CZ166"/>
    <mergeCell ref="BT166:BY166"/>
    <mergeCell ref="AZ166:BE166"/>
    <mergeCell ref="BF166:BL166"/>
    <mergeCell ref="BT168:BY168"/>
    <mergeCell ref="BZ168:CF168"/>
    <mergeCell ref="CG168:CM168"/>
    <mergeCell ref="CN168:CS168"/>
    <mergeCell ref="AS168:AY168"/>
    <mergeCell ref="AZ168:BE168"/>
    <mergeCell ref="BF168:BL168"/>
    <mergeCell ref="BM168:BS168"/>
    <mergeCell ref="CT168:CZ168"/>
    <mergeCell ref="A169:E169"/>
    <mergeCell ref="F169:CZ169"/>
    <mergeCell ref="A170:E170"/>
    <mergeCell ref="F170:AA170"/>
    <mergeCell ref="AB170:AG170"/>
    <mergeCell ref="AH170:AR170"/>
    <mergeCell ref="AS170:AY170"/>
    <mergeCell ref="AZ170:BE170"/>
    <mergeCell ref="BF170:BL170"/>
    <mergeCell ref="BM170:BS170"/>
    <mergeCell ref="BT170:BY170"/>
    <mergeCell ref="BZ170:CF170"/>
    <mergeCell ref="CG170:CM170"/>
    <mergeCell ref="CN170:CS170"/>
    <mergeCell ref="CT170:CZ170"/>
    <mergeCell ref="CN179:CS179"/>
    <mergeCell ref="CT179:CZ179"/>
    <mergeCell ref="F178:CZ178"/>
    <mergeCell ref="A177:E177"/>
    <mergeCell ref="F177:AA177"/>
    <mergeCell ref="AB177:AG177"/>
    <mergeCell ref="AH177:AR177"/>
    <mergeCell ref="A176:E176"/>
    <mergeCell ref="F176:CZ176"/>
    <mergeCell ref="BM175:BS175"/>
    <mergeCell ref="BT175:BY175"/>
    <mergeCell ref="AZ175:BE175"/>
    <mergeCell ref="BZ175:CF175"/>
    <mergeCell ref="CN177:CS177"/>
    <mergeCell ref="AS177:AY177"/>
    <mergeCell ref="AZ177:BE177"/>
    <mergeCell ref="A230:E231"/>
    <mergeCell ref="F230:AA231"/>
    <mergeCell ref="AB230:AG231"/>
    <mergeCell ref="AH230:AR231"/>
    <mergeCell ref="C228:DB228"/>
    <mergeCell ref="BZ229:CD229"/>
    <mergeCell ref="BZ213:CF213"/>
    <mergeCell ref="CG213:CM213"/>
    <mergeCell ref="AZ213:BE213"/>
    <mergeCell ref="BF213:BL213"/>
    <mergeCell ref="BM213:BS213"/>
    <mergeCell ref="BT213:BY213"/>
    <mergeCell ref="F213:AA213"/>
    <mergeCell ref="AB213:AG213"/>
    <mergeCell ref="AS230:BL230"/>
    <mergeCell ref="BM230:CF230"/>
    <mergeCell ref="AS231:AY231"/>
    <mergeCell ref="AZ231:BE231"/>
    <mergeCell ref="BF231:BL231"/>
    <mergeCell ref="BM231:BS231"/>
    <mergeCell ref="BT231:BY231"/>
    <mergeCell ref="BZ231:CF231"/>
    <mergeCell ref="A217:E217"/>
    <mergeCell ref="F217:CZ217"/>
    <mergeCell ref="A218:E218"/>
    <mergeCell ref="F218:CZ218"/>
    <mergeCell ref="A219:E219"/>
    <mergeCell ref="F219:AA219"/>
    <mergeCell ref="AB219:AG219"/>
    <mergeCell ref="AH219:AR219"/>
    <mergeCell ref="AS219:AY219"/>
    <mergeCell ref="AZ219:BE219"/>
    <mergeCell ref="A233:E233"/>
    <mergeCell ref="F233:CF233"/>
    <mergeCell ref="AS232:AY232"/>
    <mergeCell ref="AZ232:BE232"/>
    <mergeCell ref="BF232:BL232"/>
    <mergeCell ref="BM232:BS232"/>
    <mergeCell ref="A232:E232"/>
    <mergeCell ref="F232:AA232"/>
    <mergeCell ref="AB232:AG232"/>
    <mergeCell ref="AH232:AR232"/>
    <mergeCell ref="BT232:BY232"/>
    <mergeCell ref="BZ232:CF232"/>
    <mergeCell ref="BF219:BL219"/>
    <mergeCell ref="BM219:BS219"/>
    <mergeCell ref="BT219:BY219"/>
    <mergeCell ref="BZ219:CF219"/>
    <mergeCell ref="A236:E236"/>
    <mergeCell ref="F236:CF236"/>
    <mergeCell ref="BF235:BL235"/>
    <mergeCell ref="BM235:BS235"/>
    <mergeCell ref="AS235:AY235"/>
    <mergeCell ref="AZ235:BE235"/>
    <mergeCell ref="BT235:BY235"/>
    <mergeCell ref="BZ235:CF235"/>
    <mergeCell ref="AS237:AY237"/>
    <mergeCell ref="AZ237:BE237"/>
    <mergeCell ref="A234:E234"/>
    <mergeCell ref="F234:CF234"/>
    <mergeCell ref="A235:E235"/>
    <mergeCell ref="F235:AA235"/>
    <mergeCell ref="AB235:AG235"/>
    <mergeCell ref="AH235:AR235"/>
    <mergeCell ref="AB239:AG239"/>
    <mergeCell ref="AH239:AR239"/>
    <mergeCell ref="A237:E237"/>
    <mergeCell ref="F237:AA237"/>
    <mergeCell ref="BT237:BY237"/>
    <mergeCell ref="BZ237:CF237"/>
    <mergeCell ref="AB237:AG237"/>
    <mergeCell ref="AH237:AR237"/>
    <mergeCell ref="BF237:BL237"/>
    <mergeCell ref="BM237:BS237"/>
    <mergeCell ref="A238:E238"/>
    <mergeCell ref="F238:CF238"/>
    <mergeCell ref="A240:E240"/>
    <mergeCell ref="F240:CF240"/>
    <mergeCell ref="AS239:AY239"/>
    <mergeCell ref="AZ239:BE239"/>
    <mergeCell ref="BF239:BL239"/>
    <mergeCell ref="BM239:BS239"/>
    <mergeCell ref="A239:E239"/>
    <mergeCell ref="F239:AA239"/>
    <mergeCell ref="BT239:BY239"/>
    <mergeCell ref="BZ239:CF239"/>
    <mergeCell ref="AS241:AY241"/>
    <mergeCell ref="AZ241:BE241"/>
    <mergeCell ref="BF241:BL241"/>
    <mergeCell ref="BM241:BS241"/>
    <mergeCell ref="BT241:BY241"/>
    <mergeCell ref="BZ241:CF241"/>
    <mergeCell ref="AS253:AY253"/>
    <mergeCell ref="AZ253:BE253"/>
    <mergeCell ref="BF253:BL253"/>
    <mergeCell ref="BM253:BS253"/>
    <mergeCell ref="A241:E241"/>
    <mergeCell ref="F241:AA241"/>
    <mergeCell ref="AB241:AG241"/>
    <mergeCell ref="AH241:AR241"/>
    <mergeCell ref="A251:E251"/>
    <mergeCell ref="F251:CF251"/>
    <mergeCell ref="A245:E245"/>
    <mergeCell ref="F245:CF245"/>
    <mergeCell ref="A246:E246"/>
    <mergeCell ref="F246:AA246"/>
    <mergeCell ref="AB246:AG246"/>
    <mergeCell ref="AH246:AR246"/>
    <mergeCell ref="A267:E267"/>
    <mergeCell ref="F267:CF267"/>
    <mergeCell ref="A268:E268"/>
    <mergeCell ref="F268:AA268"/>
    <mergeCell ref="AB268:AG268"/>
    <mergeCell ref="A279:E279"/>
    <mergeCell ref="F279:AA279"/>
    <mergeCell ref="AB279:AG279"/>
    <mergeCell ref="AH279:AR279"/>
    <mergeCell ref="A257:E257"/>
    <mergeCell ref="F257:AA257"/>
    <mergeCell ref="AB257:AG257"/>
    <mergeCell ref="AH257:AR257"/>
    <mergeCell ref="A252:E252"/>
    <mergeCell ref="F252:CF252"/>
    <mergeCell ref="A253:E253"/>
    <mergeCell ref="F253:AA253"/>
    <mergeCell ref="AB253:AG253"/>
    <mergeCell ref="AH253:AR253"/>
    <mergeCell ref="BT253:BY253"/>
    <mergeCell ref="BZ253:CF253"/>
    <mergeCell ref="BF275:BL275"/>
    <mergeCell ref="BM275:BS275"/>
    <mergeCell ref="A254:E254"/>
    <mergeCell ref="F254:CF254"/>
    <mergeCell ref="A274:E274"/>
    <mergeCell ref="BT257:BY257"/>
    <mergeCell ref="BZ257:CF257"/>
    <mergeCell ref="AS262:AY262"/>
    <mergeCell ref="AZ262:BE262"/>
    <mergeCell ref="BF262:BL262"/>
    <mergeCell ref="BF273:BL273"/>
    <mergeCell ref="A283:E283"/>
    <mergeCell ref="F283:AA283"/>
    <mergeCell ref="B304:DA304"/>
    <mergeCell ref="CP305:CT305"/>
    <mergeCell ref="AB283:AG283"/>
    <mergeCell ref="AH283:AR283"/>
    <mergeCell ref="AS283:AY283"/>
    <mergeCell ref="AZ283:BE283"/>
    <mergeCell ref="BT306:CG306"/>
    <mergeCell ref="CH306:CU306"/>
    <mergeCell ref="A275:E275"/>
    <mergeCell ref="F275:AA275"/>
    <mergeCell ref="AB275:AG275"/>
    <mergeCell ref="AH275:AR275"/>
    <mergeCell ref="A256:E256"/>
    <mergeCell ref="F256:CF256"/>
    <mergeCell ref="BT275:BY275"/>
    <mergeCell ref="BZ275:CF275"/>
    <mergeCell ref="A276:E276"/>
    <mergeCell ref="A258:E258"/>
    <mergeCell ref="F258:CF258"/>
    <mergeCell ref="AS279:AY279"/>
    <mergeCell ref="AZ279:BE279"/>
    <mergeCell ref="BF279:BL279"/>
    <mergeCell ref="BM279:BS279"/>
    <mergeCell ref="A281:E281"/>
    <mergeCell ref="A260:E260"/>
    <mergeCell ref="A261:E261"/>
    <mergeCell ref="A262:E262"/>
    <mergeCell ref="F262:AA262"/>
    <mergeCell ref="AB262:AG262"/>
    <mergeCell ref="AH262:AR262"/>
    <mergeCell ref="BT308:BZ308"/>
    <mergeCell ref="CA308:CG308"/>
    <mergeCell ref="CH308:CN308"/>
    <mergeCell ref="CA307:CG307"/>
    <mergeCell ref="CH307:CN307"/>
    <mergeCell ref="CO308:CU308"/>
    <mergeCell ref="BF283:BL283"/>
    <mergeCell ref="BM283:BS283"/>
    <mergeCell ref="BT279:BY279"/>
    <mergeCell ref="BZ279:CF279"/>
    <mergeCell ref="BT283:BY283"/>
    <mergeCell ref="BZ283:CF283"/>
    <mergeCell ref="BT281:BY281"/>
    <mergeCell ref="BZ281:CF281"/>
    <mergeCell ref="BM281:BS281"/>
    <mergeCell ref="BT259:BY259"/>
    <mergeCell ref="AK306:BE306"/>
    <mergeCell ref="BF306:BS306"/>
    <mergeCell ref="F274:CF274"/>
    <mergeCell ref="F276:CF276"/>
    <mergeCell ref="F281:AA281"/>
    <mergeCell ref="AB281:AG281"/>
    <mergeCell ref="AH281:AR281"/>
    <mergeCell ref="AB266:AG266"/>
    <mergeCell ref="AH266:AR266"/>
    <mergeCell ref="AS266:AY266"/>
    <mergeCell ref="AZ266:BE266"/>
    <mergeCell ref="BF266:BL266"/>
    <mergeCell ref="BM266:BS266"/>
    <mergeCell ref="BT266:BY266"/>
    <mergeCell ref="F260:CF260"/>
    <mergeCell ref="F261:CF261"/>
    <mergeCell ref="BF309:BL309"/>
    <mergeCell ref="CO309:CU309"/>
    <mergeCell ref="BT309:BZ309"/>
    <mergeCell ref="A310:V310"/>
    <mergeCell ref="W310:AC310"/>
    <mergeCell ref="AD310:AJ310"/>
    <mergeCell ref="AK310:AQ310"/>
    <mergeCell ref="AR310:AX310"/>
    <mergeCell ref="AY310:BE310"/>
    <mergeCell ref="BF310:BL310"/>
    <mergeCell ref="CA309:CG309"/>
    <mergeCell ref="CH309:CN309"/>
    <mergeCell ref="CO310:CU310"/>
    <mergeCell ref="W307:AC307"/>
    <mergeCell ref="AD307:AJ307"/>
    <mergeCell ref="AK307:AQ307"/>
    <mergeCell ref="AR307:AX307"/>
    <mergeCell ref="AY307:BE307"/>
    <mergeCell ref="BF307:BL307"/>
    <mergeCell ref="BM307:BS307"/>
    <mergeCell ref="BT307:BZ307"/>
    <mergeCell ref="CO307:CU307"/>
    <mergeCell ref="A308:V308"/>
    <mergeCell ref="W308:AC308"/>
    <mergeCell ref="AD308:AJ308"/>
    <mergeCell ref="AK308:AQ308"/>
    <mergeCell ref="AR308:AX308"/>
    <mergeCell ref="AY308:BE308"/>
    <mergeCell ref="BF308:BL308"/>
    <mergeCell ref="A306:V307"/>
    <mergeCell ref="W306:AJ306"/>
    <mergeCell ref="BM308:BS308"/>
    <mergeCell ref="B312:DA312"/>
    <mergeCell ref="BM310:BS310"/>
    <mergeCell ref="BT310:BZ310"/>
    <mergeCell ref="CA310:CG310"/>
    <mergeCell ref="CH310:CN310"/>
    <mergeCell ref="BM309:BS309"/>
    <mergeCell ref="A314:E316"/>
    <mergeCell ref="F314:V316"/>
    <mergeCell ref="W314:AT314"/>
    <mergeCell ref="AU314:BR314"/>
    <mergeCell ref="BS314:CD314"/>
    <mergeCell ref="W316:AB316"/>
    <mergeCell ref="AC316:AH316"/>
    <mergeCell ref="AI316:AN316"/>
    <mergeCell ref="BY315:CD316"/>
    <mergeCell ref="BA316:BF316"/>
    <mergeCell ref="CE314:CP314"/>
    <mergeCell ref="CQ314:DB314"/>
    <mergeCell ref="W315:AH315"/>
    <mergeCell ref="CE315:CJ316"/>
    <mergeCell ref="CK315:CP316"/>
    <mergeCell ref="CQ315:CV316"/>
    <mergeCell ref="AI315:AT315"/>
    <mergeCell ref="AU315:BF315"/>
    <mergeCell ref="BG315:BR315"/>
    <mergeCell ref="CW315:DB316"/>
    <mergeCell ref="A309:V309"/>
    <mergeCell ref="W309:AC309"/>
    <mergeCell ref="AD309:AJ309"/>
    <mergeCell ref="AK309:AQ309"/>
    <mergeCell ref="AR309:AX309"/>
    <mergeCell ref="AY309:BE309"/>
    <mergeCell ref="AI317:AN317"/>
    <mergeCell ref="AO317:AT317"/>
    <mergeCell ref="AU317:AZ317"/>
    <mergeCell ref="BA317:BF317"/>
    <mergeCell ref="BG317:BL317"/>
    <mergeCell ref="BM317:BR317"/>
    <mergeCell ref="BS317:BX317"/>
    <mergeCell ref="BY317:CD317"/>
    <mergeCell ref="AO316:AT316"/>
    <mergeCell ref="BS315:BX316"/>
    <mergeCell ref="A317:E317"/>
    <mergeCell ref="F317:V317"/>
    <mergeCell ref="W317:AB317"/>
    <mergeCell ref="AC317:AH317"/>
    <mergeCell ref="BM316:BR316"/>
    <mergeCell ref="AU316:AZ316"/>
    <mergeCell ref="BG316:BL316"/>
    <mergeCell ref="CE317:CJ317"/>
    <mergeCell ref="CK317:CP317"/>
    <mergeCell ref="CQ317:CV317"/>
    <mergeCell ref="CW317:DB317"/>
    <mergeCell ref="AI318:AN318"/>
    <mergeCell ref="AO318:AT318"/>
    <mergeCell ref="AU318:AZ318"/>
    <mergeCell ref="BA318:BF318"/>
    <mergeCell ref="CQ318:CV318"/>
    <mergeCell ref="AI319:AN319"/>
    <mergeCell ref="AO319:AT319"/>
    <mergeCell ref="AU319:AZ319"/>
    <mergeCell ref="BA319:BF319"/>
    <mergeCell ref="CQ319:CV319"/>
    <mergeCell ref="A318:E318"/>
    <mergeCell ref="F318:V318"/>
    <mergeCell ref="W318:AB318"/>
    <mergeCell ref="AC318:AH318"/>
    <mergeCell ref="CE318:CJ318"/>
    <mergeCell ref="CE319:CJ319"/>
    <mergeCell ref="CK319:CP319"/>
    <mergeCell ref="CW318:DB318"/>
    <mergeCell ref="BG318:BL318"/>
    <mergeCell ref="BM318:BR318"/>
    <mergeCell ref="BS318:BX318"/>
    <mergeCell ref="BY318:CD318"/>
    <mergeCell ref="CK318:CP318"/>
    <mergeCell ref="CW319:DB319"/>
    <mergeCell ref="BG319:BL319"/>
    <mergeCell ref="BM319:BR319"/>
    <mergeCell ref="BS319:BX319"/>
    <mergeCell ref="BY319:CD319"/>
    <mergeCell ref="B321:DA321"/>
    <mergeCell ref="A319:E319"/>
    <mergeCell ref="F319:V319"/>
    <mergeCell ref="W319:AB319"/>
    <mergeCell ref="AC319:AH319"/>
    <mergeCell ref="C322:DB322"/>
    <mergeCell ref="CH323:CL323"/>
    <mergeCell ref="A324:E325"/>
    <mergeCell ref="F324:V325"/>
    <mergeCell ref="W324:AK325"/>
    <mergeCell ref="AL324:BC324"/>
    <mergeCell ref="BD324:BU324"/>
    <mergeCell ref="BV324:CM324"/>
    <mergeCell ref="AL325:AQ325"/>
    <mergeCell ref="BP325:BU325"/>
    <mergeCell ref="BV325:CA325"/>
    <mergeCell ref="CB325:CG325"/>
    <mergeCell ref="CH325:CM325"/>
    <mergeCell ref="AR325:AW325"/>
    <mergeCell ref="AX325:BC325"/>
    <mergeCell ref="BD325:BI325"/>
    <mergeCell ref="BJ325:BO325"/>
    <mergeCell ref="CB326:CG326"/>
    <mergeCell ref="CH326:CM326"/>
    <mergeCell ref="AR326:AW326"/>
    <mergeCell ref="AX326:BC326"/>
    <mergeCell ref="BD326:BI326"/>
    <mergeCell ref="BJ326:BO326"/>
    <mergeCell ref="BP326:BU326"/>
    <mergeCell ref="BV326:CA326"/>
    <mergeCell ref="A326:E326"/>
    <mergeCell ref="F326:V326"/>
    <mergeCell ref="W326:AK326"/>
    <mergeCell ref="AL326:AQ326"/>
    <mergeCell ref="CB327:CG327"/>
    <mergeCell ref="CH327:CM327"/>
    <mergeCell ref="AR327:AW327"/>
    <mergeCell ref="AX327:BC327"/>
    <mergeCell ref="BD327:BI327"/>
    <mergeCell ref="BJ327:BO327"/>
    <mergeCell ref="BP327:BU327"/>
    <mergeCell ref="BV327:CA327"/>
    <mergeCell ref="A328:E328"/>
    <mergeCell ref="F328:V328"/>
    <mergeCell ref="W328:AK328"/>
    <mergeCell ref="AL328:AQ328"/>
    <mergeCell ref="A327:E327"/>
    <mergeCell ref="F327:V327"/>
    <mergeCell ref="W327:AK327"/>
    <mergeCell ref="AL327:AQ327"/>
    <mergeCell ref="AR329:AW329"/>
    <mergeCell ref="BP328:BU328"/>
    <mergeCell ref="BV328:CA328"/>
    <mergeCell ref="BV329:CA329"/>
    <mergeCell ref="CB328:CG328"/>
    <mergeCell ref="CH328:CM328"/>
    <mergeCell ref="AR328:AW328"/>
    <mergeCell ref="AX328:BC328"/>
    <mergeCell ref="BD328:BI328"/>
    <mergeCell ref="BJ328:BO328"/>
    <mergeCell ref="CB329:CG329"/>
    <mergeCell ref="CH329:CM329"/>
    <mergeCell ref="C331:DB331"/>
    <mergeCell ref="AX329:BC329"/>
    <mergeCell ref="BD329:BI329"/>
    <mergeCell ref="BJ329:BO329"/>
    <mergeCell ref="BP329:BU329"/>
    <mergeCell ref="A329:E329"/>
    <mergeCell ref="F329:AK329"/>
    <mergeCell ref="AL329:AQ329"/>
    <mergeCell ref="BP332:BT332"/>
    <mergeCell ref="A333:E334"/>
    <mergeCell ref="F333:V334"/>
    <mergeCell ref="W333:AK334"/>
    <mergeCell ref="AL333:BC333"/>
    <mergeCell ref="BD333:BU333"/>
    <mergeCell ref="AL334:AQ334"/>
    <mergeCell ref="AR334:AW334"/>
    <mergeCell ref="AX334:BC334"/>
    <mergeCell ref="BD334:BI334"/>
    <mergeCell ref="A335:E335"/>
    <mergeCell ref="F335:V335"/>
    <mergeCell ref="W335:AK335"/>
    <mergeCell ref="AL335:AQ335"/>
    <mergeCell ref="AR335:AW335"/>
    <mergeCell ref="AX335:BC335"/>
    <mergeCell ref="AX336:BC336"/>
    <mergeCell ref="BD336:BI336"/>
    <mergeCell ref="BD335:BI335"/>
    <mergeCell ref="AR336:AW336"/>
    <mergeCell ref="BJ336:BO336"/>
    <mergeCell ref="BP336:BU336"/>
    <mergeCell ref="BJ334:BO334"/>
    <mergeCell ref="BP334:BU334"/>
    <mergeCell ref="BJ335:BO335"/>
    <mergeCell ref="BP335:BU335"/>
    <mergeCell ref="A337:E337"/>
    <mergeCell ref="F337:AK337"/>
    <mergeCell ref="AL337:AQ337"/>
    <mergeCell ref="AR337:AW337"/>
    <mergeCell ref="A336:E336"/>
    <mergeCell ref="F336:V336"/>
    <mergeCell ref="W336:AK336"/>
    <mergeCell ref="AL336:AQ336"/>
    <mergeCell ref="AQ341:BB341"/>
    <mergeCell ref="BC341:BN341"/>
    <mergeCell ref="BO341:BZ341"/>
    <mergeCell ref="CA341:CL341"/>
    <mergeCell ref="AX337:BC337"/>
    <mergeCell ref="BD337:BI337"/>
    <mergeCell ref="BJ337:BO337"/>
    <mergeCell ref="BP337:BU337"/>
    <mergeCell ref="AE342:AJ342"/>
    <mergeCell ref="AK342:AP342"/>
    <mergeCell ref="AQ342:AV342"/>
    <mergeCell ref="AW342:BB342"/>
    <mergeCell ref="BC342:BH342"/>
    <mergeCell ref="BI342:BN342"/>
    <mergeCell ref="A339:CZ339"/>
    <mergeCell ref="CF340:CJ340"/>
    <mergeCell ref="A341:T342"/>
    <mergeCell ref="U341:X342"/>
    <mergeCell ref="Y341:AD342"/>
    <mergeCell ref="AE341:AP341"/>
    <mergeCell ref="BO342:BT342"/>
    <mergeCell ref="BU342:BZ342"/>
    <mergeCell ref="CA342:CF342"/>
    <mergeCell ref="CG342:CL342"/>
    <mergeCell ref="A343:T343"/>
    <mergeCell ref="U343:X343"/>
    <mergeCell ref="Y343:AD343"/>
    <mergeCell ref="AE343:AJ343"/>
    <mergeCell ref="AK343:AP343"/>
    <mergeCell ref="AQ343:AV343"/>
    <mergeCell ref="BI343:BN343"/>
    <mergeCell ref="BO343:BT343"/>
    <mergeCell ref="AW343:BB343"/>
    <mergeCell ref="BC343:BH343"/>
    <mergeCell ref="BU343:BZ343"/>
    <mergeCell ref="CA343:CF343"/>
    <mergeCell ref="CA344:CF344"/>
    <mergeCell ref="CG344:CL344"/>
    <mergeCell ref="CG343:CL343"/>
    <mergeCell ref="A344:T344"/>
    <mergeCell ref="U344:X344"/>
    <mergeCell ref="Y344:AD344"/>
    <mergeCell ref="AE344:AJ344"/>
    <mergeCell ref="AK344:AP344"/>
    <mergeCell ref="AQ344:AV344"/>
    <mergeCell ref="AW344:BB344"/>
    <mergeCell ref="A345:T345"/>
    <mergeCell ref="U345:X345"/>
    <mergeCell ref="Y345:AD345"/>
    <mergeCell ref="AE345:AJ345"/>
    <mergeCell ref="BO344:BT344"/>
    <mergeCell ref="BU344:BZ344"/>
    <mergeCell ref="BC344:BH344"/>
    <mergeCell ref="BI344:BN344"/>
    <mergeCell ref="BU345:BZ345"/>
    <mergeCell ref="CA345:CF345"/>
    <mergeCell ref="AK345:AP345"/>
    <mergeCell ref="AQ345:AV345"/>
    <mergeCell ref="AW345:BB345"/>
    <mergeCell ref="BC345:BH345"/>
    <mergeCell ref="BI345:BN345"/>
    <mergeCell ref="BO345:BT345"/>
    <mergeCell ref="AQ353:AV353"/>
    <mergeCell ref="AW353:BB353"/>
    <mergeCell ref="BC353:BH353"/>
    <mergeCell ref="BI353:BN353"/>
    <mergeCell ref="A346:T346"/>
    <mergeCell ref="U346:X346"/>
    <mergeCell ref="Y346:AD346"/>
    <mergeCell ref="AE346:AJ346"/>
    <mergeCell ref="AK346:AP346"/>
    <mergeCell ref="AQ346:AV346"/>
    <mergeCell ref="AW346:BB346"/>
    <mergeCell ref="BC346:BH346"/>
    <mergeCell ref="BI346:BN346"/>
    <mergeCell ref="BO346:BT346"/>
    <mergeCell ref="BU346:BZ346"/>
    <mergeCell ref="CA346:CF346"/>
    <mergeCell ref="AE353:AJ353"/>
    <mergeCell ref="AK353:AP353"/>
    <mergeCell ref="BO353:BT353"/>
    <mergeCell ref="BU353:BZ353"/>
    <mergeCell ref="CA353:CF353"/>
    <mergeCell ref="CG353:CL353"/>
    <mergeCell ref="AK357:AP357"/>
    <mergeCell ref="AQ357:AV357"/>
    <mergeCell ref="AW357:BB357"/>
    <mergeCell ref="BC357:BH357"/>
    <mergeCell ref="CG357:CL357"/>
    <mergeCell ref="BI357:BN357"/>
    <mergeCell ref="Y357:AD357"/>
    <mergeCell ref="AE357:AJ357"/>
    <mergeCell ref="U350:X350"/>
    <mergeCell ref="Y350:AD350"/>
    <mergeCell ref="AE350:AJ350"/>
    <mergeCell ref="BO350:BT350"/>
    <mergeCell ref="AQ356:AV356"/>
    <mergeCell ref="AW356:BB356"/>
    <mergeCell ref="BC356:BH356"/>
    <mergeCell ref="BU350:BZ350"/>
    <mergeCell ref="CA350:CF350"/>
    <mergeCell ref="AK350:AP350"/>
    <mergeCell ref="AQ350:AV350"/>
    <mergeCell ref="AW350:BB350"/>
    <mergeCell ref="BC350:BH350"/>
    <mergeCell ref="BI350:BN350"/>
    <mergeCell ref="AW354:BB354"/>
    <mergeCell ref="BC354:BH354"/>
    <mergeCell ref="BI354:BN354"/>
    <mergeCell ref="BO354:BT354"/>
    <mergeCell ref="BC364:BH364"/>
    <mergeCell ref="A364:T364"/>
    <mergeCell ref="U364:X364"/>
    <mergeCell ref="Y364:AD364"/>
    <mergeCell ref="AE364:AJ364"/>
    <mergeCell ref="AK364:AP364"/>
    <mergeCell ref="AK363:AP363"/>
    <mergeCell ref="AQ363:AV363"/>
    <mergeCell ref="CA357:CF357"/>
    <mergeCell ref="CG364:CL364"/>
    <mergeCell ref="C368:DB368"/>
    <mergeCell ref="A371:CZ371"/>
    <mergeCell ref="BI364:BN364"/>
    <mergeCell ref="BO364:BT364"/>
    <mergeCell ref="BU364:BZ364"/>
    <mergeCell ref="CA364:CF364"/>
    <mergeCell ref="A357:T357"/>
    <mergeCell ref="U357:X357"/>
    <mergeCell ref="AQ364:AV364"/>
    <mergeCell ref="AW364:BB364"/>
    <mergeCell ref="BO358:BT358"/>
    <mergeCell ref="BU358:BZ358"/>
    <mergeCell ref="BO357:BT357"/>
    <mergeCell ref="BU357:BZ357"/>
    <mergeCell ref="CA358:CF358"/>
    <mergeCell ref="AK358:AP358"/>
    <mergeCell ref="AQ358:AV358"/>
    <mergeCell ref="AK361:AP361"/>
    <mergeCell ref="AQ361:AV361"/>
    <mergeCell ref="AW361:BB361"/>
    <mergeCell ref="BC361:BH361"/>
    <mergeCell ref="AW362:BB362"/>
    <mergeCell ref="B373:DA373"/>
    <mergeCell ref="BW374:CA374"/>
    <mergeCell ref="A375:E376"/>
    <mergeCell ref="F375:X376"/>
    <mergeCell ref="Y375:AE376"/>
    <mergeCell ref="AF375:AK376"/>
    <mergeCell ref="AL375:AR376"/>
    <mergeCell ref="AS375:AY376"/>
    <mergeCell ref="AZ375:BG376"/>
    <mergeCell ref="BH375:BU375"/>
    <mergeCell ref="BV375:CC376"/>
    <mergeCell ref="BH376:BN376"/>
    <mergeCell ref="BO376:BU376"/>
    <mergeCell ref="A377:E377"/>
    <mergeCell ref="F377:X377"/>
    <mergeCell ref="Y377:AE377"/>
    <mergeCell ref="AF377:AK377"/>
    <mergeCell ref="AL377:AR377"/>
    <mergeCell ref="AS377:AY377"/>
    <mergeCell ref="AZ377:BG377"/>
    <mergeCell ref="BO377:BU377"/>
    <mergeCell ref="BV377:CC377"/>
    <mergeCell ref="A378:E378"/>
    <mergeCell ref="F378:X378"/>
    <mergeCell ref="Y378:AE378"/>
    <mergeCell ref="AF378:AK378"/>
    <mergeCell ref="AL378:AR378"/>
    <mergeCell ref="AS378:AY378"/>
    <mergeCell ref="AZ378:BG378"/>
    <mergeCell ref="BH377:BN377"/>
    <mergeCell ref="BH383:CP383"/>
    <mergeCell ref="Y384:AE385"/>
    <mergeCell ref="AF384:AL385"/>
    <mergeCell ref="BH378:BN378"/>
    <mergeCell ref="BO378:BU378"/>
    <mergeCell ref="BV378:CC378"/>
    <mergeCell ref="AZ379:BG379"/>
    <mergeCell ref="BH384:BN385"/>
    <mergeCell ref="BH379:BN379"/>
    <mergeCell ref="Y379:AE379"/>
    <mergeCell ref="BO379:BU379"/>
    <mergeCell ref="BV379:CC379"/>
    <mergeCell ref="B381:DA381"/>
    <mergeCell ref="CK382:CO382"/>
    <mergeCell ref="A379:E379"/>
    <mergeCell ref="F379:X379"/>
    <mergeCell ref="AF379:AK379"/>
    <mergeCell ref="AL379:AR379"/>
    <mergeCell ref="AS379:AY379"/>
    <mergeCell ref="BO384:BU385"/>
    <mergeCell ref="BV384:CI384"/>
    <mergeCell ref="CJ384:CP385"/>
    <mergeCell ref="AM385:AS385"/>
    <mergeCell ref="AT385:AZ385"/>
    <mergeCell ref="BV385:CB385"/>
    <mergeCell ref="CC385:CI385"/>
    <mergeCell ref="AM384:AZ384"/>
    <mergeCell ref="BA384:BG385"/>
    <mergeCell ref="A386:E386"/>
    <mergeCell ref="F386:X386"/>
    <mergeCell ref="Y386:AE386"/>
    <mergeCell ref="AF386:AL386"/>
    <mergeCell ref="A383:E385"/>
    <mergeCell ref="F383:X385"/>
    <mergeCell ref="Y383:BG383"/>
    <mergeCell ref="BO386:BU386"/>
    <mergeCell ref="BV386:CB386"/>
    <mergeCell ref="CC386:CI386"/>
    <mergeCell ref="CJ386:CP386"/>
    <mergeCell ref="AM386:AS386"/>
    <mergeCell ref="AT386:AZ386"/>
    <mergeCell ref="BA386:BG386"/>
    <mergeCell ref="BH386:BN386"/>
    <mergeCell ref="CC387:CI387"/>
    <mergeCell ref="CJ387:CP387"/>
    <mergeCell ref="AM387:AS387"/>
    <mergeCell ref="AT387:AZ387"/>
    <mergeCell ref="BA387:BG387"/>
    <mergeCell ref="BH387:BN387"/>
    <mergeCell ref="BO387:BU387"/>
    <mergeCell ref="BV387:CB387"/>
    <mergeCell ref="A388:E388"/>
    <mergeCell ref="F388:X388"/>
    <mergeCell ref="Y388:AE388"/>
    <mergeCell ref="AF388:AL388"/>
    <mergeCell ref="A387:E387"/>
    <mergeCell ref="F387:X387"/>
    <mergeCell ref="Y387:AE387"/>
    <mergeCell ref="AF387:AL387"/>
    <mergeCell ref="CC388:CI388"/>
    <mergeCell ref="CJ388:CP388"/>
    <mergeCell ref="AM388:AS388"/>
    <mergeCell ref="AT388:AZ388"/>
    <mergeCell ref="BA388:BG388"/>
    <mergeCell ref="BH388:BN388"/>
    <mergeCell ref="AM392:AS392"/>
    <mergeCell ref="AT392:AZ392"/>
    <mergeCell ref="BA392:BG392"/>
    <mergeCell ref="BH392:BV392"/>
    <mergeCell ref="BO388:BU388"/>
    <mergeCell ref="BV388:CB388"/>
    <mergeCell ref="AT393:AZ393"/>
    <mergeCell ref="BA393:BG393"/>
    <mergeCell ref="BH393:BV393"/>
    <mergeCell ref="BW393:CW393"/>
    <mergeCell ref="B390:DA390"/>
    <mergeCell ref="CR391:CV391"/>
    <mergeCell ref="A392:E392"/>
    <mergeCell ref="F392:X392"/>
    <mergeCell ref="Y392:AE392"/>
    <mergeCell ref="AF392:AL392"/>
    <mergeCell ref="A394:E394"/>
    <mergeCell ref="F394:X394"/>
    <mergeCell ref="Y394:AE394"/>
    <mergeCell ref="AF394:AL394"/>
    <mergeCell ref="BW392:CW392"/>
    <mergeCell ref="A393:E393"/>
    <mergeCell ref="F393:X393"/>
    <mergeCell ref="Y393:AE393"/>
    <mergeCell ref="AF393:AL393"/>
    <mergeCell ref="AM393:AS393"/>
    <mergeCell ref="BA395:BG395"/>
    <mergeCell ref="BH395:BV395"/>
    <mergeCell ref="BW395:CW395"/>
    <mergeCell ref="AM394:AS394"/>
    <mergeCell ref="AT394:AZ394"/>
    <mergeCell ref="BA394:BG394"/>
    <mergeCell ref="BH394:BV394"/>
    <mergeCell ref="A395:E395"/>
    <mergeCell ref="F395:X395"/>
    <mergeCell ref="Y395:AE395"/>
    <mergeCell ref="AF395:AL395"/>
    <mergeCell ref="AM395:AS395"/>
    <mergeCell ref="AT395:AZ395"/>
    <mergeCell ref="BB409:CL409"/>
    <mergeCell ref="AF410:AX410"/>
    <mergeCell ref="BB410:CL410"/>
    <mergeCell ref="C406:AD406"/>
    <mergeCell ref="AF406:AX406"/>
    <mergeCell ref="BB406:CL406"/>
    <mergeCell ref="AF407:AX407"/>
    <mergeCell ref="BB407:CL407"/>
    <mergeCell ref="C409:AD409"/>
    <mergeCell ref="AF409:AX409"/>
    <mergeCell ref="B397:DA397"/>
    <mergeCell ref="C399:DB399"/>
    <mergeCell ref="BW394:CW394"/>
    <mergeCell ref="B401:DA401"/>
    <mergeCell ref="C403:DB403"/>
    <mergeCell ref="C400:DA400"/>
    <mergeCell ref="CG221:CM221"/>
    <mergeCell ref="CG350:CL350"/>
    <mergeCell ref="A356:T356"/>
    <mergeCell ref="U356:X356"/>
    <mergeCell ref="Y356:AD356"/>
    <mergeCell ref="AE356:AJ356"/>
    <mergeCell ref="AK356:AP356"/>
    <mergeCell ref="BO356:BT356"/>
    <mergeCell ref="BU356:BZ356"/>
    <mergeCell ref="CA356:CF356"/>
    <mergeCell ref="A350:T350"/>
    <mergeCell ref="BI356:BN356"/>
    <mergeCell ref="U358:X358"/>
    <mergeCell ref="Y358:AD358"/>
    <mergeCell ref="AE358:AJ358"/>
    <mergeCell ref="AW358:BB358"/>
    <mergeCell ref="BC358:BH358"/>
    <mergeCell ref="CG356:CL356"/>
    <mergeCell ref="CG358:CL358"/>
    <mergeCell ref="BI358:BN358"/>
    <mergeCell ref="A351:T351"/>
    <mergeCell ref="U351:X351"/>
    <mergeCell ref="Y351:AD351"/>
    <mergeCell ref="AE351:AJ351"/>
    <mergeCell ref="AK351:AP351"/>
    <mergeCell ref="AQ351:AV351"/>
    <mergeCell ref="AW351:BB351"/>
    <mergeCell ref="BC351:BH351"/>
    <mergeCell ref="BI351:BN351"/>
    <mergeCell ref="BO351:BT351"/>
    <mergeCell ref="BU351:BZ351"/>
    <mergeCell ref="CA351:CF351"/>
    <mergeCell ref="CT223:CZ223"/>
    <mergeCell ref="A224:E224"/>
    <mergeCell ref="F224:CZ224"/>
    <mergeCell ref="A225:E225"/>
    <mergeCell ref="F225:AA225"/>
    <mergeCell ref="AB225:AG225"/>
    <mergeCell ref="AH225:AR225"/>
    <mergeCell ref="CN225:CS225"/>
    <mergeCell ref="CT225:CZ225"/>
    <mergeCell ref="BM225:BS225"/>
    <mergeCell ref="BT225:BY225"/>
    <mergeCell ref="BZ225:CF225"/>
    <mergeCell ref="CG225:CM225"/>
    <mergeCell ref="CG219:CM219"/>
    <mergeCell ref="CN219:CS219"/>
    <mergeCell ref="CT219:CZ219"/>
    <mergeCell ref="A220:E220"/>
    <mergeCell ref="F220:CZ220"/>
    <mergeCell ref="A221:E221"/>
    <mergeCell ref="F221:AA221"/>
    <mergeCell ref="AB221:AG221"/>
    <mergeCell ref="AH221:AR221"/>
    <mergeCell ref="AS221:AY221"/>
    <mergeCell ref="AZ221:BE221"/>
    <mergeCell ref="BF221:BL221"/>
    <mergeCell ref="CN221:CS221"/>
    <mergeCell ref="CT221:CZ221"/>
    <mergeCell ref="A222:E222"/>
    <mergeCell ref="F222:CZ222"/>
    <mergeCell ref="BM221:BS221"/>
    <mergeCell ref="BT221:BY221"/>
    <mergeCell ref="BZ221:CF221"/>
    <mergeCell ref="U360:X360"/>
    <mergeCell ref="Y360:AD360"/>
    <mergeCell ref="AE360:AJ360"/>
    <mergeCell ref="AK360:AP360"/>
    <mergeCell ref="AQ360:AV360"/>
    <mergeCell ref="AW360:BB360"/>
    <mergeCell ref="BC360:BH360"/>
    <mergeCell ref="BI360:BN360"/>
    <mergeCell ref="BO360:BT360"/>
    <mergeCell ref="BU360:BZ360"/>
    <mergeCell ref="CA360:CF360"/>
    <mergeCell ref="CG360:CL360"/>
    <mergeCell ref="BZ223:CF223"/>
    <mergeCell ref="CG223:CM223"/>
    <mergeCell ref="CN223:CS223"/>
    <mergeCell ref="A223:E223"/>
    <mergeCell ref="F223:AA223"/>
    <mergeCell ref="AB223:AG223"/>
    <mergeCell ref="AH223:AR223"/>
    <mergeCell ref="AS223:AY223"/>
    <mergeCell ref="AZ223:BE223"/>
    <mergeCell ref="AS225:AY225"/>
    <mergeCell ref="AZ225:BE225"/>
    <mergeCell ref="BF225:BL225"/>
    <mergeCell ref="BF223:BL223"/>
    <mergeCell ref="BM223:BS223"/>
    <mergeCell ref="BT223:BY223"/>
    <mergeCell ref="CG351:CL351"/>
    <mergeCell ref="CG345:CL345"/>
    <mergeCell ref="A353:T353"/>
    <mergeCell ref="U353:X353"/>
    <mergeCell ref="Y353:AD353"/>
    <mergeCell ref="A358:T358"/>
    <mergeCell ref="AS275:AY275"/>
    <mergeCell ref="AZ275:BE275"/>
    <mergeCell ref="BC362:BH362"/>
    <mergeCell ref="BI362:BN362"/>
    <mergeCell ref="BO361:BT361"/>
    <mergeCell ref="BU362:BZ362"/>
    <mergeCell ref="CA362:CF362"/>
    <mergeCell ref="CG362:CL362"/>
    <mergeCell ref="CG361:CL361"/>
    <mergeCell ref="BU361:BZ361"/>
    <mergeCell ref="CA361:CF361"/>
    <mergeCell ref="A359:T359"/>
    <mergeCell ref="U359:X359"/>
    <mergeCell ref="Y359:AD359"/>
    <mergeCell ref="BO362:BT362"/>
    <mergeCell ref="A362:T362"/>
    <mergeCell ref="U362:X362"/>
    <mergeCell ref="Y362:AD362"/>
    <mergeCell ref="AE362:AJ362"/>
    <mergeCell ref="AK362:AP362"/>
    <mergeCell ref="AQ362:AV362"/>
    <mergeCell ref="AE359:AJ359"/>
    <mergeCell ref="BO359:BT359"/>
    <mergeCell ref="BU359:BZ359"/>
    <mergeCell ref="CA359:CF359"/>
    <mergeCell ref="AK359:AP359"/>
    <mergeCell ref="AQ359:AV359"/>
    <mergeCell ref="AW359:BB359"/>
    <mergeCell ref="BC359:BH359"/>
    <mergeCell ref="CG359:CL359"/>
    <mergeCell ref="A360:T360"/>
    <mergeCell ref="A363:T363"/>
    <mergeCell ref="AS281:AY281"/>
    <mergeCell ref="AZ281:BE281"/>
    <mergeCell ref="BF281:BL281"/>
    <mergeCell ref="BI361:BN361"/>
    <mergeCell ref="A361:T361"/>
    <mergeCell ref="U361:X361"/>
    <mergeCell ref="Y361:AD361"/>
    <mergeCell ref="AE361:AJ361"/>
    <mergeCell ref="BI359:BN359"/>
    <mergeCell ref="BT189:BY189"/>
    <mergeCell ref="A185:E185"/>
    <mergeCell ref="F185:AA185"/>
    <mergeCell ref="AB185:AG185"/>
    <mergeCell ref="AH185:AR185"/>
    <mergeCell ref="AS185:AY185"/>
    <mergeCell ref="AZ185:BE185"/>
    <mergeCell ref="BF185:BL185"/>
    <mergeCell ref="BM185:BS185"/>
    <mergeCell ref="BT185:BY185"/>
    <mergeCell ref="AS189:AY189"/>
    <mergeCell ref="AZ189:BE189"/>
    <mergeCell ref="BF189:BL189"/>
    <mergeCell ref="BM189:BS189"/>
    <mergeCell ref="A189:E189"/>
    <mergeCell ref="F189:AA189"/>
    <mergeCell ref="AB189:AG189"/>
    <mergeCell ref="AH189:AR189"/>
    <mergeCell ref="AS257:AY257"/>
    <mergeCell ref="AZ257:BE257"/>
    <mergeCell ref="BF257:BL257"/>
    <mergeCell ref="BM257:BS257"/>
    <mergeCell ref="CN189:CS189"/>
    <mergeCell ref="CT189:CZ189"/>
    <mergeCell ref="A193:E193"/>
    <mergeCell ref="AB193:AG193"/>
    <mergeCell ref="AH193:AR193"/>
    <mergeCell ref="AS193:AY193"/>
    <mergeCell ref="F193:AA193"/>
    <mergeCell ref="CN193:CS193"/>
    <mergeCell ref="CT193:CZ193"/>
    <mergeCell ref="AZ193:BE193"/>
    <mergeCell ref="BF193:BL193"/>
    <mergeCell ref="BM193:BS193"/>
    <mergeCell ref="BT193:BY193"/>
    <mergeCell ref="BZ193:CF193"/>
    <mergeCell ref="CG193:CM193"/>
    <mergeCell ref="A255:E255"/>
    <mergeCell ref="F255:AA255"/>
    <mergeCell ref="AB255:AG255"/>
    <mergeCell ref="AH255:AR255"/>
    <mergeCell ref="AS255:AY255"/>
    <mergeCell ref="AZ255:BE255"/>
    <mergeCell ref="BF255:BL255"/>
    <mergeCell ref="BM255:BS255"/>
    <mergeCell ref="BT255:BY255"/>
    <mergeCell ref="BZ255:CF255"/>
    <mergeCell ref="AH250:AR250"/>
    <mergeCell ref="AS250:AY250"/>
    <mergeCell ref="AZ250:BE250"/>
    <mergeCell ref="BF250:BL250"/>
    <mergeCell ref="BM250:BS250"/>
    <mergeCell ref="BT250:BY250"/>
    <mergeCell ref="BZ250:CF250"/>
    <mergeCell ref="AH268:AR268"/>
    <mergeCell ref="AS268:AY268"/>
    <mergeCell ref="AZ268:BE268"/>
    <mergeCell ref="BF268:BL268"/>
    <mergeCell ref="BM268:BS268"/>
    <mergeCell ref="BT268:BY268"/>
    <mergeCell ref="BZ268:CF268"/>
    <mergeCell ref="A242:E242"/>
    <mergeCell ref="F242:CF242"/>
    <mergeCell ref="A243:E243"/>
    <mergeCell ref="F243:CF243"/>
    <mergeCell ref="A244:E244"/>
    <mergeCell ref="F244:AA244"/>
    <mergeCell ref="AB244:AG244"/>
    <mergeCell ref="AH244:AR244"/>
    <mergeCell ref="AS244:AY244"/>
    <mergeCell ref="AZ244:BE244"/>
    <mergeCell ref="BF244:BL244"/>
    <mergeCell ref="BM244:BS244"/>
    <mergeCell ref="BT244:BY244"/>
    <mergeCell ref="BZ244:CF244"/>
    <mergeCell ref="A249:E249"/>
    <mergeCell ref="F249:CF249"/>
    <mergeCell ref="A250:E250"/>
    <mergeCell ref="F250:AA250"/>
    <mergeCell ref="AB250:AG250"/>
    <mergeCell ref="BM262:BS262"/>
    <mergeCell ref="BT262:BY262"/>
    <mergeCell ref="BZ262:CF262"/>
    <mergeCell ref="A263:E263"/>
    <mergeCell ref="F263:CF263"/>
    <mergeCell ref="A264:E264"/>
    <mergeCell ref="AS246:AY246"/>
    <mergeCell ref="AZ246:BE246"/>
    <mergeCell ref="BF246:BL246"/>
    <mergeCell ref="BM246:BS246"/>
    <mergeCell ref="BT246:BY246"/>
    <mergeCell ref="BZ246:CF246"/>
    <mergeCell ref="A247:E247"/>
    <mergeCell ref="F247:CF247"/>
    <mergeCell ref="A248:E248"/>
    <mergeCell ref="F248:AA248"/>
    <mergeCell ref="AB248:AG248"/>
    <mergeCell ref="AH248:AR248"/>
    <mergeCell ref="AS248:AY248"/>
    <mergeCell ref="AZ248:BE248"/>
    <mergeCell ref="A266:E266"/>
    <mergeCell ref="F266:AA266"/>
    <mergeCell ref="BF248:BL248"/>
    <mergeCell ref="BM248:BS248"/>
    <mergeCell ref="BT248:BY248"/>
    <mergeCell ref="BZ248:CF248"/>
    <mergeCell ref="F264:AA264"/>
    <mergeCell ref="AB264:AG264"/>
    <mergeCell ref="AH264:AR264"/>
    <mergeCell ref="AS264:AY264"/>
    <mergeCell ref="AZ264:BE264"/>
    <mergeCell ref="BF264:BL264"/>
    <mergeCell ref="BM264:BS264"/>
    <mergeCell ref="BT264:BY264"/>
    <mergeCell ref="BZ264:CF264"/>
    <mergeCell ref="A265:E265"/>
    <mergeCell ref="F265:CF265"/>
    <mergeCell ref="BZ266:CF266"/>
  </mergeCells>
  <phoneticPr fontId="0" type="noConversion"/>
  <pageMargins left="0.62992125984251968" right="0.55118110236220474" top="0.74803149606299213" bottom="0.39370078740157483" header="0.39370078740157483" footer="0.19685039370078741"/>
  <pageSetup paperSize="9" scale="65" fitToHeight="0" pageOrder="overThenDown" orientation="landscape" verticalDpi="0" r:id="rId1"/>
  <headerFooter alignWithMargins="0">
    <oddFooter>&amp;L Аркуш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</dc:creator>
  <cp:lastModifiedBy>User</cp:lastModifiedBy>
  <cp:revision>1</cp:revision>
  <cp:lastPrinted>2024-11-25T13:14:22Z</cp:lastPrinted>
  <dcterms:created xsi:type="dcterms:W3CDTF">2021-12-21T13:53:56Z</dcterms:created>
  <dcterms:modified xsi:type="dcterms:W3CDTF">2025-11-19T13:24:45Z</dcterms:modified>
</cp:coreProperties>
</file>